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Xerox\"/>
    </mc:Choice>
  </mc:AlternateContent>
  <bookViews>
    <workbookView xWindow="0" yWindow="45" windowWidth="12030" windowHeight="5220" tabRatio="731"/>
  </bookViews>
  <sheets>
    <sheet name="Anket-Irged-MN" sheetId="42" r:id="rId1"/>
  </sheets>
  <definedNames>
    <definedName name="_xlnm.Print_Area" localSheetId="0">'Anket-Irged-MN'!$A$24:$AU$201</definedName>
    <definedName name="_xlnm.Print_Titles" localSheetId="0">'Anket-Irged-MN'!$24:$26</definedName>
  </definedNames>
  <calcPr calcId="162913"/>
</workbook>
</file>

<file path=xl/calcChain.xml><?xml version="1.0" encoding="utf-8"?>
<calcChain xmlns="http://schemas.openxmlformats.org/spreadsheetml/2006/main">
  <c r="DE288" i="42" l="1"/>
  <c r="DE287" i="42"/>
  <c r="DE286" i="42"/>
  <c r="DE285" i="42"/>
  <c r="DE284" i="42"/>
  <c r="DE283" i="42"/>
  <c r="DE282" i="42"/>
  <c r="DE281" i="42"/>
  <c r="DE280" i="42"/>
  <c r="DE279" i="42"/>
  <c r="DE278" i="42"/>
  <c r="DE277" i="42"/>
  <c r="DE276" i="42"/>
  <c r="DE275" i="42"/>
  <c r="DE274" i="42"/>
  <c r="DE273" i="42"/>
  <c r="DE272" i="42"/>
  <c r="DE271" i="42"/>
  <c r="DE270" i="42"/>
  <c r="DE269" i="42"/>
  <c r="DE268" i="42"/>
  <c r="DE267" i="42"/>
  <c r="DE266" i="42"/>
  <c r="DE265" i="42"/>
  <c r="DE264" i="42"/>
  <c r="DE263" i="42"/>
  <c r="DE262" i="42"/>
  <c r="DE261" i="42"/>
  <c r="DE260" i="42"/>
  <c r="DE259" i="42"/>
  <c r="DE258" i="42"/>
  <c r="DE257" i="42"/>
  <c r="DE256" i="42"/>
  <c r="DE255" i="42"/>
  <c r="DE254" i="42"/>
  <c r="DE253" i="42"/>
  <c r="DE252" i="42"/>
  <c r="DE251" i="42"/>
  <c r="DE250" i="42"/>
  <c r="DE249" i="42"/>
  <c r="DE248" i="42"/>
  <c r="DE247" i="42"/>
  <c r="DE246" i="42"/>
  <c r="DE245" i="42"/>
  <c r="DE244" i="42"/>
  <c r="DE243" i="42"/>
  <c r="DE242" i="42"/>
  <c r="DE241" i="42"/>
  <c r="DE240" i="42"/>
  <c r="DE239" i="42"/>
  <c r="DE238" i="42"/>
  <c r="DE237" i="42"/>
  <c r="DE236" i="42"/>
  <c r="DE235" i="42"/>
  <c r="DE234" i="42"/>
  <c r="DE233" i="42"/>
  <c r="DE232" i="42"/>
  <c r="DE231" i="42"/>
  <c r="DE230" i="42"/>
  <c r="DE229" i="42"/>
  <c r="DE228" i="42"/>
  <c r="DE227" i="42"/>
  <c r="DE226" i="42"/>
  <c r="DE225" i="42"/>
  <c r="DE224" i="42"/>
  <c r="AV118" i="42"/>
  <c r="AV116" i="42"/>
  <c r="AV114" i="42"/>
  <c r="AV112" i="42"/>
  <c r="AV110" i="42"/>
  <c r="AV108" i="42"/>
  <c r="AV106" i="42"/>
  <c r="AV104" i="42"/>
  <c r="AV102" i="42"/>
  <c r="AV100" i="42"/>
  <c r="CS118" i="42"/>
  <c r="CS116" i="42"/>
  <c r="CS114" i="42"/>
  <c r="CS112" i="42"/>
  <c r="CS110" i="42"/>
  <c r="CS108" i="42"/>
  <c r="CS106" i="42"/>
  <c r="CS104" i="42"/>
  <c r="CS102" i="42"/>
  <c r="CS100" i="42"/>
  <c r="CW19" i="42"/>
  <c r="CX19" i="42"/>
  <c r="CW17" i="42"/>
  <c r="CY17" i="42" s="1"/>
  <c r="CW15" i="42"/>
  <c r="CX15" i="42" s="1"/>
  <c r="CW13" i="42"/>
  <c r="CX13" i="42" s="1"/>
  <c r="CW11" i="42"/>
  <c r="CX11" i="42"/>
  <c r="CV11" i="42" s="1"/>
  <c r="CW9" i="42"/>
  <c r="CY9" i="42" s="1"/>
  <c r="CW7" i="42"/>
  <c r="CX7" i="42" s="1"/>
  <c r="CW5" i="42"/>
  <c r="CX5" i="42" s="1"/>
  <c r="CW3" i="42"/>
  <c r="CX3" i="42"/>
  <c r="CW1" i="42"/>
  <c r="DE3" i="42"/>
  <c r="DE4" i="42"/>
  <c r="DE5" i="42"/>
  <c r="DE6" i="42"/>
  <c r="DE7" i="42"/>
  <c r="DE8" i="42"/>
  <c r="DE9" i="42"/>
  <c r="DE10" i="42"/>
  <c r="DE11" i="42"/>
  <c r="DE12" i="42"/>
  <c r="DE13" i="42"/>
  <c r="DE14" i="42"/>
  <c r="DE15" i="42"/>
  <c r="DE16" i="42"/>
  <c r="DE17" i="42"/>
  <c r="DE18" i="42"/>
  <c r="DE19" i="42"/>
  <c r="DE20" i="42"/>
  <c r="DE21" i="42"/>
  <c r="DE22" i="42"/>
  <c r="DE23" i="42"/>
  <c r="DE24" i="42"/>
  <c r="DE25" i="42"/>
  <c r="DE26" i="42"/>
  <c r="DE27" i="42"/>
  <c r="DE28" i="42"/>
  <c r="DE29" i="42"/>
  <c r="DE30" i="42"/>
  <c r="DE31" i="42"/>
  <c r="DE32" i="42"/>
  <c r="DE33" i="42"/>
  <c r="DE34" i="42"/>
  <c r="DE35" i="42"/>
  <c r="DE36" i="42"/>
  <c r="DE37" i="42"/>
  <c r="DE38" i="42"/>
  <c r="DE39" i="42"/>
  <c r="DE40" i="42"/>
  <c r="DE41" i="42"/>
  <c r="DE42" i="42"/>
  <c r="DE43" i="42"/>
  <c r="DE44" i="42"/>
  <c r="DE45" i="42"/>
  <c r="DE46" i="42"/>
  <c r="DE47" i="42"/>
  <c r="DE48" i="42"/>
  <c r="DE49" i="42"/>
  <c r="DE50" i="42"/>
  <c r="DE51" i="42"/>
  <c r="DE52" i="42"/>
  <c r="DE53" i="42"/>
  <c r="DE54" i="42"/>
  <c r="DE55" i="42"/>
  <c r="DE56" i="42"/>
  <c r="DE57" i="42"/>
  <c r="DE58" i="42"/>
  <c r="DE59" i="42"/>
  <c r="DE60" i="42"/>
  <c r="DE61" i="42"/>
  <c r="DE62" i="42"/>
  <c r="DE63" i="42"/>
  <c r="DE64" i="42"/>
  <c r="DE65" i="42"/>
  <c r="DE66" i="42"/>
  <c r="DE67" i="42"/>
  <c r="DE68" i="42"/>
  <c r="DE69" i="42"/>
  <c r="DE70" i="42"/>
  <c r="DE71" i="42"/>
  <c r="DE72" i="42"/>
  <c r="DE73" i="42"/>
  <c r="DE74" i="42"/>
  <c r="DE75" i="42"/>
  <c r="DE76" i="42"/>
  <c r="DE77" i="42"/>
  <c r="DE78" i="42"/>
  <c r="DE79" i="42"/>
  <c r="DE80" i="42"/>
  <c r="DE81" i="42"/>
  <c r="DE82" i="42"/>
  <c r="DE83" i="42"/>
  <c r="DE84" i="42"/>
  <c r="DE85" i="42"/>
  <c r="DE86" i="42"/>
  <c r="DE87" i="42"/>
  <c r="DE88" i="42"/>
  <c r="DE89" i="42"/>
  <c r="DE90" i="42"/>
  <c r="DE91" i="42"/>
  <c r="DE92" i="42"/>
  <c r="DE93" i="42"/>
  <c r="DE94" i="42"/>
  <c r="DE95" i="42"/>
  <c r="DE96" i="42"/>
  <c r="DE97" i="42"/>
  <c r="DE98" i="42"/>
  <c r="DE99" i="42"/>
  <c r="DE100" i="42"/>
  <c r="DE101" i="42"/>
  <c r="DE102" i="42"/>
  <c r="DE103" i="42"/>
  <c r="DE104" i="42"/>
  <c r="DE105" i="42"/>
  <c r="DE106" i="42"/>
  <c r="DE107" i="42"/>
  <c r="DE108" i="42"/>
  <c r="DE109" i="42"/>
  <c r="DE110" i="42"/>
  <c r="DE111" i="42"/>
  <c r="DE112" i="42"/>
  <c r="DE113" i="42"/>
  <c r="DE114" i="42"/>
  <c r="DE115" i="42"/>
  <c r="DE116" i="42"/>
  <c r="DE117" i="42"/>
  <c r="DE118" i="42"/>
  <c r="DE119" i="42"/>
  <c r="DE120" i="42"/>
  <c r="DE121" i="42"/>
  <c r="DE122" i="42"/>
  <c r="DE123" i="42"/>
  <c r="DE124" i="42"/>
  <c r="DE125" i="42"/>
  <c r="DE126" i="42"/>
  <c r="DE127" i="42"/>
  <c r="DE128" i="42"/>
  <c r="DE129" i="42"/>
  <c r="DE130" i="42"/>
  <c r="DE131" i="42"/>
  <c r="DE132" i="42"/>
  <c r="DE133" i="42"/>
  <c r="DE134" i="42"/>
  <c r="DE135" i="42"/>
  <c r="DE136" i="42"/>
  <c r="DE137" i="42"/>
  <c r="DE138" i="42"/>
  <c r="DE139" i="42"/>
  <c r="DE140" i="42"/>
  <c r="DE141" i="42"/>
  <c r="DE142" i="42"/>
  <c r="DE143" i="42"/>
  <c r="DE144" i="42"/>
  <c r="DE145" i="42"/>
  <c r="DE146" i="42"/>
  <c r="DE147" i="42"/>
  <c r="DE148" i="42"/>
  <c r="DE149" i="42"/>
  <c r="DE150" i="42"/>
  <c r="DE151" i="42"/>
  <c r="DE152" i="42"/>
  <c r="DE153" i="42"/>
  <c r="DE154" i="42"/>
  <c r="DE155" i="42"/>
  <c r="DE156" i="42"/>
  <c r="DE157" i="42"/>
  <c r="DE158" i="42"/>
  <c r="DE159" i="42"/>
  <c r="DE160" i="42"/>
  <c r="DE161" i="42"/>
  <c r="DE162" i="42"/>
  <c r="DE163" i="42"/>
  <c r="DE164" i="42"/>
  <c r="DE165" i="42"/>
  <c r="DE166" i="42"/>
  <c r="DE167" i="42"/>
  <c r="DE168" i="42"/>
  <c r="DE169" i="42"/>
  <c r="DE170" i="42"/>
  <c r="DE171" i="42"/>
  <c r="DE172" i="42"/>
  <c r="DE173" i="42"/>
  <c r="DE174" i="42"/>
  <c r="DE175" i="42"/>
  <c r="DE176" i="42"/>
  <c r="DE177" i="42"/>
  <c r="DE178" i="42"/>
  <c r="DE179" i="42"/>
  <c r="DE180" i="42"/>
  <c r="DE181" i="42"/>
  <c r="DE182" i="42"/>
  <c r="DE183" i="42"/>
  <c r="DE184" i="42"/>
  <c r="DE185" i="42"/>
  <c r="DE186" i="42"/>
  <c r="DE187" i="42"/>
  <c r="DE188" i="42"/>
  <c r="DE189" i="42"/>
  <c r="DE190" i="42"/>
  <c r="DE191" i="42"/>
  <c r="DE192" i="42"/>
  <c r="DE193" i="42"/>
  <c r="DE194" i="42"/>
  <c r="DE195" i="42"/>
  <c r="DE196" i="42"/>
  <c r="DE197" i="42"/>
  <c r="DE198" i="42"/>
  <c r="DE199" i="42"/>
  <c r="DE200" i="42"/>
  <c r="DE201" i="42"/>
  <c r="DE202" i="42"/>
  <c r="DE203" i="42"/>
  <c r="DE204" i="42"/>
  <c r="DE205" i="42"/>
  <c r="DE206" i="42"/>
  <c r="DE207" i="42"/>
  <c r="DE208" i="42"/>
  <c r="DE209" i="42"/>
  <c r="DE210" i="42"/>
  <c r="DE211" i="42"/>
  <c r="DE212" i="42"/>
  <c r="DE213" i="42"/>
  <c r="DE214" i="42"/>
  <c r="DE215" i="42"/>
  <c r="DE216" i="42"/>
  <c r="DE217" i="42"/>
  <c r="DE218" i="42"/>
  <c r="DE219" i="42"/>
  <c r="DE220" i="42"/>
  <c r="DE221" i="42"/>
  <c r="DE222" i="42"/>
  <c r="DE223" i="42"/>
  <c r="DE2" i="42"/>
  <c r="CY13" i="42"/>
  <c r="CY15" i="42"/>
  <c r="CY5" i="42"/>
  <c r="CY19" i="42"/>
  <c r="BT16" i="42"/>
  <c r="BT15" i="42"/>
  <c r="BR15" i="42" s="1"/>
  <c r="BT14" i="42"/>
  <c r="BT13" i="42"/>
  <c r="BR13" i="42" s="1"/>
  <c r="BT12" i="42"/>
  <c r="BT11" i="42"/>
  <c r="BR11" i="42" s="1"/>
  <c r="BT10" i="42"/>
  <c r="BT9" i="42"/>
  <c r="BR9" i="42" s="1"/>
  <c r="BT8" i="42"/>
  <c r="BT7" i="42"/>
  <c r="BR7" i="42" s="1"/>
  <c r="BT6" i="42"/>
  <c r="BT5" i="42"/>
  <c r="BR5" i="42" s="1"/>
  <c r="BT4" i="42"/>
  <c r="BT3" i="42"/>
  <c r="BR3" i="42" s="1"/>
  <c r="BT2" i="42"/>
  <c r="BT1" i="42"/>
  <c r="BR1" i="42" s="1"/>
  <c r="CY11" i="42"/>
  <c r="CY3" i="42"/>
  <c r="CY7" i="42"/>
  <c r="CV3" i="42" l="1"/>
  <c r="CV15" i="42"/>
  <c r="CS96" i="42"/>
  <c r="AV96" i="42" s="1"/>
  <c r="CY1" i="42"/>
  <c r="CV13" i="42"/>
  <c r="CV5" i="42"/>
  <c r="CV19" i="42"/>
  <c r="CV7" i="42"/>
  <c r="CX1" i="42"/>
  <c r="CX9" i="42"/>
  <c r="CV9" i="42" s="1"/>
  <c r="CX17" i="42"/>
  <c r="CV17" i="42" s="1"/>
  <c r="CV1" i="42" l="1"/>
</calcChain>
</file>

<file path=xl/comments1.xml><?xml version="1.0" encoding="utf-8"?>
<comments xmlns="http://schemas.openxmlformats.org/spreadsheetml/2006/main">
  <authors>
    <author>LPRD - Sainbilegt.S - 3317</author>
  </authors>
  <commentList>
    <comment ref="H61" authorId="0" shapeId="0">
      <text>
        <r>
          <rPr>
            <b/>
            <sz val="8"/>
            <color indexed="81"/>
            <rFont val="Tahoma"/>
            <family val="2"/>
          </rPr>
          <t>LPRD - Sainbilegt.S - 3317:</t>
        </r>
        <r>
          <rPr>
            <sz val="8"/>
            <color indexed="81"/>
            <rFont val="Tahoma"/>
            <family val="2"/>
          </rPr>
          <t xml:space="preserve">
¯íäýñíèé ñòàòèñòèêèéí õîðîîíû äàðãûí 2008 îíû 4 ä¿ãýýð ñàðûí 24-íèé ºäðèéí 01/57 òîîò òóøààëûí õàâñðàëò
</t>
        </r>
        <r>
          <rPr>
            <b/>
            <sz val="8"/>
            <color indexed="81"/>
            <rFont val="Tahoma"/>
            <family val="2"/>
          </rPr>
          <t>ÝÄÈÉÍ ÇÀÑÃÈÉÍ ÑÅÊÒÎÐÛÍ ÀÍÃÈËÀË</t>
        </r>
        <r>
          <rPr>
            <sz val="8"/>
            <color indexed="81"/>
            <rFont val="Tahoma"/>
            <family val="2"/>
          </rPr>
          <t xml:space="preserve">
</t>
        </r>
        <r>
          <rPr>
            <b/>
            <sz val="8"/>
            <color indexed="81"/>
            <rFont val="Tahoma"/>
            <family val="2"/>
          </rPr>
          <t>2.2 Ýäèéí çàñãèéí íýãæèéí õýëáýð</t>
        </r>
        <r>
          <rPr>
            <sz val="8"/>
            <color indexed="81"/>
            <rFont val="Tahoma"/>
            <family val="2"/>
          </rPr>
          <t xml:space="preserve">
</t>
        </r>
        <r>
          <rPr>
            <b/>
            <i/>
            <sz val="8"/>
            <color indexed="81"/>
            <rFont val="Tahoma"/>
            <family val="2"/>
          </rPr>
          <t>Àæ àõóéí íýãæ, áàéãóóëëàãà</t>
        </r>
        <r>
          <rPr>
            <sz val="8"/>
            <color indexed="81"/>
            <rFont val="Tahoma"/>
            <family val="2"/>
          </rPr>
          <t xml:space="preserve">
Ýäèéí çàñãèéí ¿éë àæèëëàãààíä îðîëöîã÷ õóóëèàð çºâøººðºãäñºí õóâü õ¿í, áóñàä ñóáúåêòýýñ õàðààò áóñ, ºì÷ ýçýìøèã÷äèéíõýý óäèðäëàãà, õÿíàëòàä àæèëëàäàã àæ àõóéí íýãæ, áàéãóóëëàãóóäûã äàðààõ áàéäëààð àíãèëíà.
</t>
        </r>
        <r>
          <rPr>
            <b/>
            <sz val="8"/>
            <color indexed="81"/>
            <rFont val="Tahoma"/>
            <family val="2"/>
          </rPr>
          <t>Òºðèéí áàéãóóëëàãà</t>
        </r>
        <r>
          <rPr>
            <sz val="8"/>
            <color indexed="81"/>
            <rFont val="Tahoma"/>
            <family val="2"/>
          </rPr>
          <t xml:space="preserve"> - Òºðèéí ºì÷èò ¿éëäâýðèéí ãàçðààñ áóñàä óëñûí òºñâººñ ñàíõ¿¿æäýã õóóëèéí ýòãýýäèéã òºðèéí áàéãóóëëàãà ãýíý.
</t>
        </r>
        <r>
          <rPr>
            <b/>
            <sz val="8"/>
            <color indexed="81"/>
            <rFont val="Tahoma"/>
            <family val="2"/>
          </rPr>
          <t>Òºðèéí ºì÷èò ¿éëäâýðèéí ãàçàð</t>
        </r>
        <r>
          <rPr>
            <sz val="8"/>
            <color indexed="81"/>
            <rFont val="Tahoma"/>
            <family val="2"/>
          </rPr>
          <t xml:space="preserve"> - Äàí ãàíö òºðèéí ºì÷èä ¿íäýñëýñýí áîëîí óëñûí òºñâººñ ñàíõ¿¿æäýã ¿éëäâýðèéí ãàçðûã òºðèéí ºì÷èò ¿éëäâýðèéí ãàçàð ãýõ áºãººä òýäãýýðèéã ýä õºðºíãèéí ýðõèéí áàéäëààð íü àæ àõóéí òîîöîîòîé ¿éëäâýðèéí ãàçàð, óëñûí òºñºâò ¿éëäâýðèéí ãàçàð ãýæ àíãèëíà.
</t>
        </r>
        <r>
          <rPr>
            <b/>
            <sz val="8"/>
            <color indexed="81"/>
            <rFont val="Tahoma"/>
            <family val="2"/>
          </rPr>
          <t>Êîìïàíè</t>
        </r>
        <r>
          <rPr>
            <sz val="8"/>
            <color indexed="81"/>
            <rFont val="Tahoma"/>
            <family val="2"/>
          </rPr>
          <t xml:space="preserve"> – Õóâü íèéë¿¿ëýã÷èéí îðóóëñàí õºðºíãº íü òîäîðõîé òîîíû õóâüöààíä õóâààãääàã, ººðèéí òóñãààðëàñàí ýä õºðºíãºòýé, ¿íäñýí çîðèëãî íü àøãèéí òºëºº õóóëèéí ýòãýýäèéã êîìïàíè ãýíý. Êîìïàíè íü õóâüöààò, õÿçãààðëàãäìàë õàðèóöëàãàòàé êîìïàíè ãýñýí 2 õýëáýðòýé áàéíà.
</t>
        </r>
        <r>
          <rPr>
            <b/>
            <sz val="8"/>
            <color indexed="81"/>
            <rFont val="Tahoma"/>
            <family val="2"/>
          </rPr>
          <t>Õîðøîî</t>
        </r>
        <r>
          <rPr>
            <sz val="8"/>
            <color indexed="81"/>
            <rFont val="Tahoma"/>
            <family val="2"/>
          </rPr>
          <t xml:space="preserve"> - Ýäèéí çàñãèéí áîëîí íèéãýì, ñî¸ëûí íèéòëýã õýðýãöýýãýý õàíãàõ çîðèëãîîð õýä õýäýí ýòãýýä ñàéí äóðààðàà íýãäñýí, àðä÷èëñàí, õàìòûí óäèðäëàãà, õÿíàëò á¿õèé, äóíäûí ýä õºðºíãº äýýð ¿íäýñëýí ¿éë àæèëëàãàà
ÿâóóëàõààð õàìòðàí áàéãóóëñàí õóóëèéí ýòãýýäèéã õîðøîî ãýíý.
</t>
        </r>
        <r>
          <rPr>
            <b/>
            <sz val="8"/>
            <color indexed="81"/>
            <rFont val="Tahoma"/>
            <family val="2"/>
          </rPr>
          <t>Á¿õ ãèø¿¿ä íü á¿ðýí õàðèóöëàãàòàé íºõºðëºë</t>
        </r>
        <r>
          <rPr>
            <sz val="8"/>
            <color indexed="81"/>
            <rFont val="Tahoma"/>
            <family val="2"/>
          </rPr>
          <t xml:space="preserve"> - Íºõºðëºëèéí õ¿ëýýñýí ¿¿ðãèéã ãèø¿¿ä íü íºõºðëºëä îðóóëñàí ýä õºðºíãº áîëîí õóâèéí ºì÷èéí ýä õºðºíãººðºº õàìòðàí õàðèóöäàã íºõºðëºëèéã á¿õ ãèø¿¿ä íü á¿ðýí
õàðèóöëàãàòàé íºõºðëºë ãýíý.
</t>
        </r>
        <r>
          <rPr>
            <b/>
            <sz val="8"/>
            <color indexed="81"/>
            <rFont val="Tahoma"/>
            <family val="2"/>
          </rPr>
          <t>Çàðèì ãèø¿¿ä íü á¿ðýí õàðèóöëàãàòàé íºõºðëºë</t>
        </r>
        <r>
          <rPr>
            <sz val="8"/>
            <color indexed="81"/>
            <rFont val="Tahoma"/>
            <family val="2"/>
          </rPr>
          <t xml:space="preserve"> - Íºõºðëºëèéí õ¿ëýýñýí ¿¿ðãèéã íààä çàõ íü íýã ãèø¿¿í íºõºðëºëä îðóóëñàí õºðºíãº áîëîí õóâèéí ºì÷èéí ýä õºðºíãººðºº á¿ðýí õàðèóöäàã, áóñàä ãèø¿¿ä íü ãàãöõ¿¿ íºõºðëºëä îðóóëñàí õºðºíãèéíõºº õýìæýýãýýð õàðèóöäàã íºõºðëºëèéã çàðèì ãèø¿¿ä íü á¿ðýí õàðèóöëàãàòàé íºõºðëºë ãýíý.
</t>
        </r>
        <r>
          <rPr>
            <b/>
            <sz val="8"/>
            <color indexed="81"/>
            <rFont val="Tahoma"/>
            <family val="2"/>
          </rPr>
          <t>Òºðèéí áóñ áàéãóóëëàãà</t>
        </r>
        <r>
          <rPr>
            <sz val="8"/>
            <color indexed="81"/>
            <rFont val="Tahoma"/>
            <family val="2"/>
          </rPr>
          <t xml:space="preserve"> - Èðãýä, òºðèéí áàéãóóëëàãà /õóóëü òîãòîîõ, ã¿éöýòãýõ, ø¿¿õ ýðõ ìýäëèéã õýðýãæ¿¿ëýõ áàéãóóëëàãà/-ààñ áóñàä õóóëèéí ýòãýýäýýñ íèéãìèéí áîëîí ººðñäèéí àøèã ñîíèðõîë, ¿çýë áîäëûí ¿¿äíýýñ ñàéí äóðûí ¿íäñýí äýýð áàéãóóëàãäàí ¿éë àæèëëàãààãàà òºðººñ õàðààò áóñ, ººðèéãºº óäèðäàõ çàð÷ìààð ÿâóóëäàã àøãèéí òºëºº áóñ áàéãóóëëàãûã õýëíý.
Òºðèéí áóñ áàéãóóëëàãàä àøãèéí áóñ íàì, ýâñýë, ñàí, ìýðãýæëèéí õîëáîîä, õîðøîî, øàøíû áàéãóóëëàãà õàìàðíà. Òºðèéí áóñ áàéãóóëëàãóóä íü çàõ çýýëèéí áîëîí çàõ çýýëèéí áóñ ¿éë àæèëëàãàà ýðõýëäýã ãýæ 2 òºðºëòýé áàéíà.</t>
        </r>
      </text>
    </comment>
    <comment ref="AE61" authorId="0" shapeId="0">
      <text>
        <r>
          <rPr>
            <b/>
            <sz val="8"/>
            <color indexed="81"/>
            <rFont val="Tahoma"/>
            <family val="2"/>
          </rPr>
          <t>LPRD - Sainbilegt.S - 3317:</t>
        </r>
        <r>
          <rPr>
            <sz val="8"/>
            <color indexed="81"/>
            <rFont val="Tahoma"/>
            <family val="2"/>
          </rPr>
          <t xml:space="preserve">
</t>
        </r>
        <r>
          <rPr>
            <b/>
            <sz val="8"/>
            <color indexed="81"/>
            <rFont val="Tahoma"/>
            <family val="2"/>
          </rPr>
          <t>http://www.statis.mn/meta_sys1/index.php?id=s&amp;s_id=40</t>
        </r>
      </text>
    </comment>
    <comment ref="B137" authorId="0" shapeId="0">
      <text>
        <r>
          <rPr>
            <b/>
            <sz val="8"/>
            <color indexed="81"/>
            <rFont val="Tahoma"/>
            <family val="2"/>
          </rPr>
          <t>LPRD - Sainbilegt.S - 3317:</t>
        </r>
        <r>
          <rPr>
            <sz val="8"/>
            <color indexed="81"/>
            <rFont val="Tahoma"/>
            <family val="2"/>
          </rPr>
          <t xml:space="preserve">
</t>
        </r>
        <r>
          <rPr>
            <b/>
            <sz val="8"/>
            <color indexed="81"/>
            <rFont val="Tahoma"/>
            <family val="2"/>
          </rPr>
          <t>Єрх</t>
        </r>
        <r>
          <rPr>
            <sz val="8"/>
            <color indexed="81"/>
            <rFont val="Tahoma"/>
            <family val="2"/>
          </rPr>
          <t xml:space="preserve"> - Нэг орон байранд хамт амьдардаг, нэгдмэл тєсєвтэй, хїнс, амьдралын наад захын хэрэгцээгээ хамтран хангадаг нэг буюу хэсэг бїлэг хїмїїсийг єрх гэнэ. Єрхийн гишїїд нь хоорондоо ураг тєрлийн болон гэр бїлийн хамааралтай, эсвэл хамааралгїй байж болно.</t>
        </r>
      </text>
    </comment>
    <comment ref="B162" authorId="0" shapeId="0">
      <text>
        <r>
          <rPr>
            <b/>
            <sz val="8"/>
            <color indexed="81"/>
            <rFont val="Tahoma"/>
            <family val="2"/>
          </rPr>
          <t>LPRD - Sainbilegt.S - 3317:
"Гэр бїлийн тухай хууль"-д зааснаар:</t>
        </r>
        <r>
          <rPr>
            <sz val="8"/>
            <color indexed="81"/>
            <rFont val="Tahoma"/>
            <family val="2"/>
          </rPr>
          <t xml:space="preserve">
"гэр бvлийн гишvvн" гэж гэрлэгчид, тэдэнтэй хамт амьдарч байгаа тєрсєн, дагавар, vрчлэн авсан хvvхэд болон тєрєл, садангийн хvнийг;
"тєрлийн хvн" гэж гэрлэгчийн эцэг, эх, євєг эцэг, эмэг эх, ач хvv, ач охин, зээ хvv, зээ охин, тэдгээрийн хvvхдийг;
"садангийн хvн" гэж гэрлэгчийн тєрсєн ах, эгч, дvv, авга, нагац, тэдгээрийн хvvхдийг;</t>
        </r>
      </text>
    </comment>
  </commentList>
</comments>
</file>

<file path=xl/sharedStrings.xml><?xml version="1.0" encoding="utf-8"?>
<sst xmlns="http://schemas.openxmlformats.org/spreadsheetml/2006/main" count="1360" uniqueCount="555">
  <si>
    <t>Бусад</t>
  </si>
  <si>
    <t>Барилга</t>
  </si>
  <si>
    <t>Нэр</t>
  </si>
  <si>
    <t>Нас</t>
  </si>
  <si>
    <t>B</t>
  </si>
  <si>
    <t>A</t>
  </si>
  <si>
    <t>C</t>
  </si>
  <si>
    <t>D</t>
  </si>
  <si>
    <t>E</t>
  </si>
  <si>
    <t>MNT</t>
  </si>
  <si>
    <t>Байршил</t>
  </si>
  <si>
    <t>Ашигласан хугацаа</t>
  </si>
  <si>
    <t>USD</t>
  </si>
  <si>
    <t>CNY</t>
  </si>
  <si>
    <t>Бага</t>
  </si>
  <si>
    <t>Эхнэр</t>
  </si>
  <si>
    <t>Эцэг</t>
  </si>
  <si>
    <t>Ах</t>
  </si>
  <si>
    <t>Тийм</t>
  </si>
  <si>
    <t>ss1</t>
  </si>
  <si>
    <t>Халх</t>
  </si>
  <si>
    <t>Эх</t>
  </si>
  <si>
    <t>Эгч</t>
  </si>
  <si>
    <t>ss2</t>
  </si>
  <si>
    <t>Казак</t>
  </si>
  <si>
    <t>Хадам эцэг</t>
  </si>
  <si>
    <t>Гэр бүлтэй /Батлуулсан/</t>
  </si>
  <si>
    <t>ss3</t>
  </si>
  <si>
    <r>
      <t>Д</t>
    </r>
    <r>
      <rPr>
        <sz val="8"/>
        <color indexed="63"/>
        <rFont val="Tahoma"/>
        <family val="2"/>
      </rPr>
      <t>ө</t>
    </r>
    <r>
      <rPr>
        <sz val="8"/>
        <color indexed="63"/>
        <rFont val="Times New Roman Mon"/>
        <family val="1"/>
      </rPr>
      <t>рв</t>
    </r>
    <r>
      <rPr>
        <sz val="8"/>
        <color indexed="63"/>
        <rFont val="Tahoma"/>
        <family val="2"/>
      </rPr>
      <t>ө</t>
    </r>
    <r>
      <rPr>
        <sz val="8"/>
        <color indexed="63"/>
        <rFont val="Times New Roman Mon"/>
        <family val="1"/>
      </rPr>
      <t>д</t>
    </r>
  </si>
  <si>
    <t>Хадам эх</t>
  </si>
  <si>
    <t>Авга</t>
  </si>
  <si>
    <t>Гэрлэлтээ цуцлуулсан</t>
  </si>
  <si>
    <t>ss4</t>
  </si>
  <si>
    <t>Буриад</t>
  </si>
  <si>
    <t>Бэлэвсэн</t>
  </si>
  <si>
    <t>ss5</t>
  </si>
  <si>
    <t>Баяд</t>
  </si>
  <si>
    <t>Эмэг эх</t>
  </si>
  <si>
    <t>Нагац</t>
  </si>
  <si>
    <t>Тусгаарласан /Гадаадад байгаа г.м/</t>
  </si>
  <si>
    <t>ss6</t>
  </si>
  <si>
    <t>Дарьганга</t>
  </si>
  <si>
    <t>ss7</t>
  </si>
  <si>
    <t>Урианхай</t>
  </si>
  <si>
    <t>Ач охин</t>
  </si>
  <si>
    <t>ss8</t>
  </si>
  <si>
    <t>ХАА, ан агнуур, ойн аж ахуй</t>
  </si>
  <si>
    <t>Захчин</t>
  </si>
  <si>
    <t>ss9</t>
  </si>
  <si>
    <t>Боловсрол</t>
  </si>
  <si>
    <t>Дархад</t>
  </si>
  <si>
    <t>Зээ охин</t>
  </si>
  <si>
    <t>Эрэгтэй</t>
  </si>
  <si>
    <t>ss10</t>
  </si>
  <si>
    <r>
      <t>Эр</t>
    </r>
    <r>
      <rPr>
        <sz val="8"/>
        <color indexed="63"/>
        <rFont val="Tahoma"/>
        <family val="2"/>
      </rPr>
      <t>үү</t>
    </r>
    <r>
      <rPr>
        <sz val="8"/>
        <color indexed="63"/>
        <rFont val="Times New Roman Mon"/>
        <family val="1"/>
      </rPr>
      <t>л мэнд, нийгмийн халамж</t>
    </r>
  </si>
  <si>
    <t>Торгууд</t>
  </si>
  <si>
    <t>Эмэгтэй</t>
  </si>
  <si>
    <t>ss11</t>
  </si>
  <si>
    <r>
      <t>Т</t>
    </r>
    <r>
      <rPr>
        <sz val="8"/>
        <color indexed="63"/>
        <rFont val="Tahoma"/>
        <family val="2"/>
      </rPr>
      <t>ө</t>
    </r>
    <r>
      <rPr>
        <sz val="8"/>
        <color indexed="63"/>
        <rFont val="Times New Roman Mon"/>
        <family val="1"/>
      </rPr>
      <t>рийн удирдлага, батлан хамгаалах, албан журмын даатгал</t>
    </r>
  </si>
  <si>
    <r>
      <t>Өө</t>
    </r>
    <r>
      <rPr>
        <sz val="8"/>
        <color indexed="63"/>
        <rFont val="Times New Roman Mon"/>
        <family val="1"/>
      </rPr>
      <t>лд</t>
    </r>
  </si>
  <si>
    <t>Садан</t>
  </si>
  <si>
    <t>ss12</t>
  </si>
  <si>
    <r>
      <t xml:space="preserve">Цахилгаан дулааны </t>
    </r>
    <r>
      <rPr>
        <sz val="8"/>
        <color indexed="63"/>
        <rFont val="Tahoma"/>
        <family val="2"/>
      </rPr>
      <t>ү</t>
    </r>
    <r>
      <rPr>
        <sz val="8"/>
        <color indexed="63"/>
        <rFont val="Times New Roman Mon"/>
        <family val="1"/>
      </rPr>
      <t>йлдвэрлэл, усан хангамж</t>
    </r>
  </si>
  <si>
    <t>Хотон</t>
  </si>
  <si>
    <t>Дээд</t>
  </si>
  <si>
    <t>ss13</t>
  </si>
  <si>
    <t>Мянгад</t>
  </si>
  <si>
    <t>Тусгай мэргэжлийн дунд</t>
  </si>
  <si>
    <t>ss14</t>
  </si>
  <si>
    <r>
      <t>Б</t>
    </r>
    <r>
      <rPr>
        <sz val="8"/>
        <color indexed="63"/>
        <rFont val="Tahoma"/>
        <family val="2"/>
      </rPr>
      <t>өө</t>
    </r>
    <r>
      <rPr>
        <sz val="8"/>
        <color indexed="63"/>
        <rFont val="Times New Roman Mon"/>
        <family val="1"/>
      </rPr>
      <t xml:space="preserve">ний болон жижиглэн худалдаа, гэр ахуйн барааны засварлах </t>
    </r>
    <r>
      <rPr>
        <sz val="8"/>
        <color indexed="63"/>
        <rFont val="Tahoma"/>
        <family val="2"/>
      </rPr>
      <t>ү</t>
    </r>
    <r>
      <rPr>
        <sz val="8"/>
        <color indexed="63"/>
        <rFont val="Times New Roman Mon"/>
        <family val="1"/>
      </rPr>
      <t>йлчилгээ</t>
    </r>
  </si>
  <si>
    <t>Барга</t>
  </si>
  <si>
    <t>Мэргэжлийн анхан шатны</t>
  </si>
  <si>
    <t>ss15</t>
  </si>
  <si>
    <t>Зочид буудал, зоогийн газар</t>
  </si>
  <si>
    <r>
      <t>Ү</t>
    </r>
    <r>
      <rPr>
        <sz val="8"/>
        <color indexed="63"/>
        <rFont val="Times New Roman Mon"/>
        <family val="1"/>
      </rPr>
      <t>зэмчин</t>
    </r>
  </si>
  <si>
    <r>
      <t>Б</t>
    </r>
    <r>
      <rPr>
        <sz val="8"/>
        <color indexed="63"/>
        <rFont val="Tahoma"/>
        <family val="2"/>
      </rPr>
      <t>ү</t>
    </r>
    <r>
      <rPr>
        <sz val="8"/>
        <color indexed="63"/>
        <rFont val="Times New Roman Mon"/>
        <family val="1"/>
      </rPr>
      <t>рэн дунд</t>
    </r>
  </si>
  <si>
    <t>ss16</t>
  </si>
  <si>
    <t>Тээвэр, агуулахын аж ахуй, холбоо</t>
  </si>
  <si>
    <t>Харчин</t>
  </si>
  <si>
    <t>ХААН болон бусад банк</t>
  </si>
  <si>
    <r>
      <t>Санх</t>
    </r>
    <r>
      <rPr>
        <sz val="8"/>
        <color indexed="63"/>
        <rFont val="Tahoma"/>
        <family val="2"/>
      </rPr>
      <t>үү</t>
    </r>
    <r>
      <rPr>
        <sz val="8"/>
        <color indexed="63"/>
        <rFont val="Times New Roman Mon"/>
        <family val="1"/>
      </rPr>
      <t>гийн г</t>
    </r>
    <r>
      <rPr>
        <sz val="8"/>
        <color indexed="63"/>
        <rFont val="Tahoma"/>
        <family val="2"/>
      </rPr>
      <t>ү</t>
    </r>
    <r>
      <rPr>
        <sz val="8"/>
        <color indexed="63"/>
        <rFont val="Times New Roman Mon"/>
        <family val="1"/>
      </rPr>
      <t xml:space="preserve">йлгээ хийх </t>
    </r>
    <r>
      <rPr>
        <sz val="8"/>
        <color indexed="63"/>
        <rFont val="Tahoma"/>
        <family val="2"/>
      </rPr>
      <t>ү</t>
    </r>
    <r>
      <rPr>
        <sz val="8"/>
        <color indexed="63"/>
        <rFont val="Times New Roman Mon"/>
        <family val="1"/>
      </rPr>
      <t>йл ажиллагаа</t>
    </r>
  </si>
  <si>
    <t>Цахар</t>
  </si>
  <si>
    <t>Бусад банкны зээлдэгч</t>
  </si>
  <si>
    <r>
      <t>Ү</t>
    </r>
    <r>
      <rPr>
        <sz val="8"/>
        <color indexed="63"/>
        <rFont val="Times New Roman Mon"/>
        <family val="1"/>
      </rPr>
      <t>л х</t>
    </r>
    <r>
      <rPr>
        <sz val="8"/>
        <color indexed="63"/>
        <rFont val="Tahoma"/>
        <family val="2"/>
      </rPr>
      <t>ө</t>
    </r>
    <r>
      <rPr>
        <sz val="8"/>
        <color indexed="63"/>
        <rFont val="Times New Roman Mon"/>
        <family val="1"/>
      </rPr>
      <t>дл</t>
    </r>
    <r>
      <rPr>
        <sz val="8"/>
        <color indexed="63"/>
        <rFont val="Tahoma"/>
        <family val="2"/>
      </rPr>
      <t>ө</t>
    </r>
    <r>
      <rPr>
        <sz val="8"/>
        <color indexed="63"/>
        <rFont val="Times New Roman Mon"/>
        <family val="1"/>
      </rPr>
      <t>х х</t>
    </r>
    <r>
      <rPr>
        <sz val="8"/>
        <color indexed="63"/>
        <rFont val="Tahoma"/>
        <family val="2"/>
      </rPr>
      <t>ө</t>
    </r>
    <r>
      <rPr>
        <sz val="8"/>
        <color indexed="63"/>
        <rFont val="Times New Roman Mon"/>
        <family val="1"/>
      </rPr>
      <t>р</t>
    </r>
    <r>
      <rPr>
        <sz val="8"/>
        <color indexed="63"/>
        <rFont val="Tahoma"/>
        <family val="2"/>
      </rPr>
      <t>ө</t>
    </r>
    <r>
      <rPr>
        <sz val="8"/>
        <color indexed="63"/>
        <rFont val="Times New Roman Mon"/>
        <family val="1"/>
      </rPr>
      <t>нг</t>
    </r>
    <r>
      <rPr>
        <sz val="8"/>
        <color indexed="63"/>
        <rFont val="Tahoma"/>
        <family val="2"/>
      </rPr>
      <t>ө</t>
    </r>
    <r>
      <rPr>
        <sz val="8"/>
        <color indexed="63"/>
        <rFont val="Times New Roman Mon"/>
        <family val="1"/>
      </rPr>
      <t>, т</t>
    </r>
    <r>
      <rPr>
        <sz val="8"/>
        <color indexed="63"/>
        <rFont val="Tahoma"/>
        <family val="2"/>
      </rPr>
      <t>ү</t>
    </r>
    <r>
      <rPr>
        <sz val="8"/>
        <color indexed="63"/>
        <rFont val="Times New Roman Mon"/>
        <family val="1"/>
      </rPr>
      <t xml:space="preserve">рээс, бизнесийн бусад </t>
    </r>
    <r>
      <rPr>
        <sz val="8"/>
        <color indexed="63"/>
        <rFont val="Tahoma"/>
        <family val="2"/>
      </rPr>
      <t>ү</t>
    </r>
    <r>
      <rPr>
        <sz val="8"/>
        <color indexed="63"/>
        <rFont val="Times New Roman Mon"/>
        <family val="1"/>
      </rPr>
      <t>йл ажиллагаа</t>
    </r>
  </si>
  <si>
    <t>Хотгойд</t>
  </si>
  <si>
    <r>
      <t>Боловсролг</t>
    </r>
    <r>
      <rPr>
        <sz val="8"/>
        <color indexed="63"/>
        <rFont val="Tahoma"/>
        <family val="2"/>
      </rPr>
      <t>ү</t>
    </r>
    <r>
      <rPr>
        <sz val="8"/>
        <color indexed="63"/>
        <rFont val="Times New Roman Mon"/>
        <family val="1"/>
      </rPr>
      <t>й</t>
    </r>
  </si>
  <si>
    <r>
      <t xml:space="preserve">Боловсруулах </t>
    </r>
    <r>
      <rPr>
        <sz val="8"/>
        <color indexed="63"/>
        <rFont val="Tahoma"/>
        <family val="2"/>
      </rPr>
      <t>ү</t>
    </r>
    <r>
      <rPr>
        <sz val="8"/>
        <color indexed="63"/>
        <rFont val="Times New Roman Mon"/>
        <family val="1"/>
      </rPr>
      <t>йлдвэр</t>
    </r>
  </si>
  <si>
    <t>Элжигэн</t>
  </si>
  <si>
    <r>
      <t xml:space="preserve">Уул уурхай, олборлох </t>
    </r>
    <r>
      <rPr>
        <sz val="8"/>
        <color indexed="63"/>
        <rFont val="Tahoma"/>
        <family val="2"/>
      </rPr>
      <t>ү</t>
    </r>
    <r>
      <rPr>
        <sz val="8"/>
        <color indexed="63"/>
        <rFont val="Times New Roman Mon"/>
        <family val="1"/>
      </rPr>
      <t>йлдвэр</t>
    </r>
  </si>
  <si>
    <t>Цаатан</t>
  </si>
  <si>
    <r>
      <t>Нийгэм, бие х</t>
    </r>
    <r>
      <rPr>
        <sz val="8"/>
        <color indexed="63"/>
        <rFont val="Tahoma"/>
        <family val="2"/>
      </rPr>
      <t>ү</t>
    </r>
    <r>
      <rPr>
        <sz val="8"/>
        <color indexed="63"/>
        <rFont val="Times New Roman Mon"/>
        <family val="1"/>
      </rPr>
      <t xml:space="preserve">нд </t>
    </r>
    <r>
      <rPr>
        <sz val="8"/>
        <color indexed="63"/>
        <rFont val="Tahoma"/>
        <family val="2"/>
      </rPr>
      <t>ү</t>
    </r>
    <r>
      <rPr>
        <sz val="8"/>
        <color indexed="63"/>
        <rFont val="Times New Roman Mon"/>
        <family val="1"/>
      </rPr>
      <t>з</t>
    </r>
    <r>
      <rPr>
        <sz val="8"/>
        <color indexed="63"/>
        <rFont val="Tahoma"/>
        <family val="2"/>
      </rPr>
      <t>үү</t>
    </r>
    <r>
      <rPr>
        <sz val="8"/>
        <color indexed="63"/>
        <rFont val="Times New Roman Mon"/>
        <family val="1"/>
      </rPr>
      <t xml:space="preserve">лэх бусад </t>
    </r>
    <r>
      <rPr>
        <sz val="8"/>
        <color indexed="63"/>
        <rFont val="Tahoma"/>
        <family val="2"/>
      </rPr>
      <t>ү</t>
    </r>
    <r>
      <rPr>
        <sz val="8"/>
        <color indexed="63"/>
        <rFont val="Times New Roman Mon"/>
        <family val="1"/>
      </rPr>
      <t>йлчилгээ</t>
    </r>
  </si>
  <si>
    <t>Хамниган</t>
  </si>
  <si>
    <r>
      <t>Санх</t>
    </r>
    <r>
      <rPr>
        <sz val="8"/>
        <color indexed="63"/>
        <rFont val="Tahoma"/>
        <family val="2"/>
      </rPr>
      <t>үү</t>
    </r>
    <r>
      <rPr>
        <sz val="8"/>
        <color indexed="63"/>
        <rFont val="Times New Roman Mon"/>
        <family val="1"/>
      </rPr>
      <t xml:space="preserve">гийн байгууллагын бусад </t>
    </r>
    <r>
      <rPr>
        <sz val="8"/>
        <color indexed="63"/>
        <rFont val="Tahoma"/>
        <family val="2"/>
      </rPr>
      <t>ү</t>
    </r>
    <r>
      <rPr>
        <sz val="8"/>
        <color indexed="63"/>
        <rFont val="Times New Roman Mon"/>
        <family val="1"/>
      </rPr>
      <t>йлчилгээ</t>
    </r>
  </si>
  <si>
    <t>Хошууд</t>
  </si>
  <si>
    <t>Эцэг эхийн</t>
  </si>
  <si>
    <t>Сартуул</t>
  </si>
  <si>
    <t>Хамаатан садангийн</t>
  </si>
  <si>
    <t>Загас барилт</t>
  </si>
  <si>
    <t>Тува</t>
  </si>
  <si>
    <t>Маягт №: з207</t>
  </si>
  <si>
    <t>Хорчин</t>
  </si>
  <si>
    <t>Нийтийн орон сууц</t>
  </si>
  <si>
    <t>Узбек (Чантуу)</t>
  </si>
  <si>
    <t>Хашаа байшин</t>
  </si>
  <si>
    <t>Халимаг</t>
  </si>
  <si>
    <t>Амины сууц</t>
  </si>
  <si>
    <t>Орос</t>
  </si>
  <si>
    <t>Ургийн овог</t>
  </si>
  <si>
    <t>Гэр / урц</t>
  </si>
  <si>
    <t>Хятад</t>
  </si>
  <si>
    <t>Овог</t>
  </si>
  <si>
    <t>Бусад /Контейнер, подвал г.м/</t>
  </si>
  <si>
    <t>Монголын харъяат бус</t>
  </si>
  <si>
    <t>Оюутны байр</t>
  </si>
  <si>
    <t>Мэйл хаяг:</t>
  </si>
  <si>
    <t>Регистрын №</t>
  </si>
  <si>
    <t>Хаягийн эзэмшлийн байдал</t>
  </si>
  <si>
    <t>Энэ хаягт оршин суугаа хугацаа /жилээр/</t>
  </si>
  <si>
    <t>Гэрийн хаяг:</t>
  </si>
  <si>
    <t>2.Боловсрол</t>
  </si>
  <si>
    <t>Сургууль курсын тоо:</t>
  </si>
  <si>
    <t>Элссэн он сар</t>
  </si>
  <si>
    <t>Эзэмшсэн мэргэжил, боловсрол</t>
  </si>
  <si>
    <t>Одоо ажиллаж буй</t>
  </si>
  <si>
    <t>Байгууллагын хэлбэр</t>
  </si>
  <si>
    <t>Секторын ангилал:</t>
  </si>
  <si>
    <t>Албан байгууллага</t>
  </si>
  <si>
    <t>Газар хэлтэс, салбар нэгж</t>
  </si>
  <si>
    <t>Албан тушаал</t>
  </si>
  <si>
    <t>Орсон он сар</t>
  </si>
  <si>
    <t>Гарсан он сар</t>
  </si>
  <si>
    <t>4.Зээлийн түүх</t>
  </si>
  <si>
    <t>Зээл авч байсан тоо:</t>
  </si>
  <si>
    <t>Банк болон ББСБ</t>
  </si>
  <si>
    <t>Авсан огноо</t>
  </si>
  <si>
    <t>Төлөх огноо</t>
  </si>
  <si>
    <t>Авсан хэмжээ</t>
  </si>
  <si>
    <t>Одоогийн үлдэгдэл</t>
  </si>
  <si>
    <t>Зээлийн үнэлгээ</t>
  </si>
  <si>
    <t>5. Бизнесийн мэдээлэл</t>
  </si>
  <si>
    <t>Эрхэлж байсан болон эрхэлж буй бизнесийн тоо:</t>
  </si>
  <si>
    <t>Компаний нэр</t>
  </si>
  <si>
    <t>Хувь эзэмшил</t>
  </si>
  <si>
    <t>Эхэлсэн он сар</t>
  </si>
  <si>
    <t>Орхисон он сар</t>
  </si>
  <si>
    <t>6. Хамтран бизнес эрхлэгчийн талаархи мэдээлэл</t>
  </si>
  <si>
    <t>Хамтран бизнес эрхлэгчийн тоо:</t>
  </si>
  <si>
    <t>Таны юу болох</t>
  </si>
  <si>
    <t>Овог нэр</t>
  </si>
  <si>
    <t>Регистер №</t>
  </si>
  <si>
    <t>Утас</t>
  </si>
  <si>
    <t>Гэрийн хаяг</t>
  </si>
  <si>
    <t>Хэдэн оноос хамтран эрхэлж буй</t>
  </si>
  <si>
    <t>Зээл авсан тоо</t>
  </si>
  <si>
    <t>Хамтран зээлдэгч эсэх</t>
  </si>
  <si>
    <t>Гэрлэсэн он:</t>
  </si>
  <si>
    <t>Ам бүлийн тоо:</t>
  </si>
  <si>
    <t>Таны хэн болох</t>
  </si>
  <si>
    <t>Ажил, бизнес, сургуулийн мэдээлэл</t>
  </si>
  <si>
    <t>8. ХААН Банкны ажилтантай холбоотой эсэх</t>
  </si>
  <si>
    <t>Холбоотой ажилтны тоо:</t>
  </si>
  <si>
    <t>Холбоотой ажилтны овог:</t>
  </si>
  <si>
    <t>Холбоотой ажилтны нэр:</t>
  </si>
  <si>
    <t>Салбар, нэгж:</t>
  </si>
  <si>
    <t>Албан тушаал:</t>
  </si>
  <si>
    <t>Холбоо хамаарал:</t>
  </si>
  <si>
    <t/>
  </si>
  <si>
    <t>Тайлбар</t>
  </si>
  <si>
    <t>Үгүй</t>
  </si>
  <si>
    <t>Гар утас №:</t>
  </si>
  <si>
    <t>Гэрийн утас №:</t>
  </si>
  <si>
    <t>Ажлын утас №:</t>
  </si>
  <si>
    <t>Гэрлээгүй</t>
  </si>
  <si>
    <t>Гэр бүлтэй /Батлуулаагүй/</t>
  </si>
  <si>
    <t>Дүү</t>
  </si>
  <si>
    <t>Дагавар хүүхэд</t>
  </si>
  <si>
    <t>Авгын хүүхэд</t>
  </si>
  <si>
    <t>Ач хүү</t>
  </si>
  <si>
    <t>Нагацын хүүхэд</t>
  </si>
  <si>
    <t>Зээ хүү</t>
  </si>
  <si>
    <t>Гэр бүл</t>
  </si>
  <si>
    <t>Зээлийн түүхгүй</t>
  </si>
  <si>
    <t>Суурь /Бүрэн бус дунд/</t>
  </si>
  <si>
    <t>Түрээсийн</t>
  </si>
  <si>
    <t>Яс үндэс</t>
  </si>
  <si>
    <t>Хүйс</t>
  </si>
  <si>
    <t>Иргэний үнэмлэхний №</t>
  </si>
  <si>
    <t>Гэр бүлийн байдал</t>
  </si>
  <si>
    <t>Гэрийн дэлгэрэнгүй хаяг:</t>
  </si>
  <si>
    <t>Эрхэлж байсан болон эрхэлж буй бизнесийн төрлүүд</t>
  </si>
  <si>
    <t>Зээлийн үлдэгдэл</t>
  </si>
  <si>
    <t>Одоогийн зээлийн үлдэгдэл</t>
  </si>
  <si>
    <t>Хүмүүсийн тоо:</t>
  </si>
  <si>
    <t>Санхүүжүүлэхгүй</t>
  </si>
  <si>
    <t>Компани</t>
  </si>
  <si>
    <t>Төрийн байгууллага</t>
  </si>
  <si>
    <t>Төрийн өмчит үйлдвэрийн газар</t>
  </si>
  <si>
    <t>Төрийн бус байгууллага</t>
  </si>
  <si>
    <t>Хоршоо</t>
  </si>
  <si>
    <t>Үрчлэн авсан хүүхэд</t>
  </si>
  <si>
    <t>ЗЭЭЛ ХҮСЭГЧИЙН АНКЕТ / ИРГЭД /</t>
  </si>
  <si>
    <t>7.1 Өрхийн гишүүд:</t>
  </si>
  <si>
    <t>Нөхөр</t>
  </si>
  <si>
    <t>Төрсөн хүүхэд</t>
  </si>
  <si>
    <t>Өвөг эцэг</t>
  </si>
  <si>
    <t>Нөхөрлөл</t>
  </si>
  <si>
    <t>Найз нөхөд</t>
  </si>
  <si>
    <t>Төрөл</t>
  </si>
  <si>
    <t>Одоогоор Төрийн байгууллагад ажилладаг</t>
  </si>
  <si>
    <t>Одоогоор Төрийн бус байгууллагад ажилладаг</t>
  </si>
  <si>
    <t>Зөвхөн ХААН Банкны зээлдэгч</t>
  </si>
  <si>
    <t>Өөрийн /Зээлээр авсан/</t>
  </si>
  <si>
    <t>Өөрийн /Бусад эх үүсвэрээр авсан/</t>
  </si>
  <si>
    <t>Та доорхи мэдээллийг үнэн зөв бөглөхийг анхаарна уу</t>
  </si>
  <si>
    <t>1. Ерөнхий мэдээлэл</t>
  </si>
  <si>
    <t>Төрсөн он сар өдөр</t>
  </si>
  <si>
    <t>Төрсөн газар</t>
  </si>
  <si>
    <t>Орон сууцны нөхцөл</t>
  </si>
  <si>
    <t>Хаана ямар курс, сургууль төгссөн</t>
  </si>
  <si>
    <t>Төгссөн он сар</t>
  </si>
  <si>
    <t>3. Ажил эрхлэлт, хөдөлмөрийн байдал</t>
  </si>
  <si>
    <t>Ажлын утга оруулах мөрний тоо:</t>
  </si>
  <si>
    <t>Сарын төлбөр</t>
  </si>
  <si>
    <t>Нийт борлуулалт /Өмнөх жилийн/</t>
  </si>
  <si>
    <t>7. Гэр бүл, садан төрлийн хүмүүсийн мэдээлэл:</t>
  </si>
  <si>
    <t>7.2 Бусад /гэр бүл, төрөл, садан/ хүмүүсийн мэдээлэл:</t>
  </si>
  <si>
    <t>Зөвшөөрөл авах</t>
  </si>
  <si>
    <t>Sector</t>
  </si>
  <si>
    <t>Код ба салбарын ангилал</t>
  </si>
  <si>
    <t>Байгаль орчны эрсдлийн түвшин</t>
  </si>
  <si>
    <t xml:space="preserve">01101:Байгаль орчныг өөрчлөх,  эсвэл өргөн  хэмжээний  эрчимт газар тариалан эрхлэх </t>
  </si>
  <si>
    <t>Өндөр</t>
  </si>
  <si>
    <t xml:space="preserve">01102:Генетикийн өөрчлөлт оруулсан организмийг байгальд  нутагшуулах,  эсвэл нутагшуулах худалдаа хийх </t>
  </si>
  <si>
    <t>01110:Yр тариа (цагаан будааг оруулахгүйгээр), буурцагт болон тосны ургамал тариалалт</t>
  </si>
  <si>
    <t>Дунд</t>
  </si>
  <si>
    <t>01120:Цагаан будаа тариалалт</t>
  </si>
  <si>
    <t>01130:Хүнсний ногоо болон амтат гуа, үндэст болон булцуут ургамал тариалалт</t>
  </si>
  <si>
    <t>01140:Чихрийн нишингэ тариалалт</t>
  </si>
  <si>
    <t>01150:Тамхины ургамал тариалалт</t>
  </si>
  <si>
    <t>01160:Хөвөнгийн ургамал тариалалт</t>
  </si>
  <si>
    <t>01170:Нэг наст бусад ургамал тариалалт</t>
  </si>
  <si>
    <t>01200:Олон наст ургамал тариалалт</t>
  </si>
  <si>
    <t>01300:Ургамал тарих, ургуулах үйл ажиллагаа</t>
  </si>
  <si>
    <t>01400:Мал, амьтан өсгөх, үржүүлэх аж ахуйн үйл ажиллагаа</t>
  </si>
  <si>
    <t>01410:Сүүний үхэр өсгөх үйл ажиллагаа</t>
  </si>
  <si>
    <t>01420: Yхэр, сарлаг өсгөх үйл ажиллагаа</t>
  </si>
  <si>
    <t>01430: Адуу (адууны төрлийн бусад амьтан) өсгөх үйл ажиллагаа</t>
  </si>
  <si>
    <t>01440: Тэмээ(тэмээний төрлийн амьтан) өсгөх үйл ажиллагаа</t>
  </si>
  <si>
    <t>01450: Хонь, ямаа өсгөх үйл ажиллагаа</t>
  </si>
  <si>
    <t>01460: Гахайн аж ахуйн үйл ажиллагаа</t>
  </si>
  <si>
    <t>01461:2,000 махны гахайн байр (30 кг-аас илүү жинтэй)эсвэл 750-с илүү мэгжний байр гахайн эрчимтэй АА</t>
  </si>
  <si>
    <t>01470: Гэрийн тэжээвэр шувууны аж ахуйн үйл ажиллагаа</t>
  </si>
  <si>
    <t>01471:40,000 шувууны байртай шувууны эрчимтэй АА</t>
  </si>
  <si>
    <t>01490: Бусад амьтан өсгөх үйл ажиллагаа</t>
  </si>
  <si>
    <t>01500: Холимог фермерийн аж ахуй</t>
  </si>
  <si>
    <t>01600: Хөдөө аж ахуй болон ургац хураалтын дараахь шатны үйл ажиллагааг дэмжсэн туслах үйл ажиллагаа</t>
  </si>
  <si>
    <t>01610: Газар тариалангийн үйлдвэрлэлийг дэмжсэн туслах үйл ажиллагаа</t>
  </si>
  <si>
    <t>01620: Мал, амьтны ашиг шимийг авахад туслах үйл ажиллагаа</t>
  </si>
  <si>
    <t>01630: Тариа хураалтын дараахь үйл ажиллагаа</t>
  </si>
  <si>
    <t>01640: Үржүүлгийн үр боловсруулах үйл ажиллагаа</t>
  </si>
  <si>
    <t>01700: Ан агнуур, түүнд холбогдох үйл ажиллагаа</t>
  </si>
  <si>
    <t>02100: Мод тарих үйл ажиллагаа болон бусад ойн аж ахуй</t>
  </si>
  <si>
    <t>02200: Мод бэлтгэл</t>
  </si>
  <si>
    <t>02201:Нөхөн сэргээлт хийлгүйгээр ойгоос мод бэлтгэх</t>
  </si>
  <si>
    <t>02300: Ойн бүтээгдэхүүнийг цуглуулах үйл ажиллагаа</t>
  </si>
  <si>
    <t>02400: Ойн аж ахуйн туслах үйл ажиллагаа</t>
  </si>
  <si>
    <t xml:space="preserve">03100:Загас агнуур </t>
  </si>
  <si>
    <t>03110:Далайн загас агнуур</t>
  </si>
  <si>
    <t xml:space="preserve">03111:2.5 км-ээс илүү урттай хөвөгч тороор загасчлах </t>
  </si>
  <si>
    <t xml:space="preserve">03120:Цэнгэг усны загас барилт  </t>
  </si>
  <si>
    <t xml:space="preserve">03200:Загас үржүүлэг </t>
  </si>
  <si>
    <t>03210:Далайн загас үржүүлэг</t>
  </si>
  <si>
    <t xml:space="preserve">03220:Цэнгэг усны загас үржүүлэг </t>
  </si>
  <si>
    <t>05100:Чулуун нүүрсний олборлолт</t>
  </si>
  <si>
    <t>05200:Хүрэн нүүрсний олборлолт</t>
  </si>
  <si>
    <t xml:space="preserve">06100:Түүхий газрын тос олборлолт </t>
  </si>
  <si>
    <t xml:space="preserve">06200:Байгалийн хий олборлолт </t>
  </si>
  <si>
    <t>07100:Төмрийн хүдрийн олборлолт</t>
  </si>
  <si>
    <t>07210: Уран олборлолт</t>
  </si>
  <si>
    <t xml:space="preserve">07290: Бусад өнгөт төмөрлөгийн хүдэр олборлолт </t>
  </si>
  <si>
    <t>08100: Чулуу, элс, шороо олборлолт</t>
  </si>
  <si>
    <t xml:space="preserve">08110:Засал чимэглэлийн болон барилгын чулуу, шохойн чулуу, гипс, шохой олборлолт  </t>
  </si>
  <si>
    <t>08120:Хайрга дайрга, элсний цооног ажиллуулах, шавар каолин олборлолт</t>
  </si>
  <si>
    <t>08910:Химийн  болон бордооны  бусад эрдэс бодис олборлолт</t>
  </si>
  <si>
    <t>08920: Хүлэр цуглуулах, олборлох үйл ажиллагаа</t>
  </si>
  <si>
    <t>08930: Давс олборлолт</t>
  </si>
  <si>
    <t>08990: Дээрх ангид ороогүй бусад ашигт малтмалын олборлолт</t>
  </si>
  <si>
    <t>09100: Түүхий газрын тос, хийн уул уурхайн туслах үйл ажиллагаа</t>
  </si>
  <si>
    <t>09900: Уул уурхай, олборлолтын бусад туслах үйл ажиллагаа</t>
  </si>
  <si>
    <t xml:space="preserve">10100:Мах, махан бүтээгдэхүүний үйлдвэрлэл болон хадгалалт </t>
  </si>
  <si>
    <t xml:space="preserve">10110:Мах боловсруулах, хадгалах </t>
  </si>
  <si>
    <t>10120:Шувууны мах  боловсруулах, хадгалах</t>
  </si>
  <si>
    <t>10130:Мах болон шувууны махан бүтээгдэхүүн үйлдвэрлэл</t>
  </si>
  <si>
    <t>10200:Загас, загасан бүтээгдэхүүний үйлдвэрлэл болон хадгалалт</t>
  </si>
  <si>
    <t>10300:Жимс болон хүнсний ногооны боловсруулалт, хадгалалт</t>
  </si>
  <si>
    <t xml:space="preserve">10310:Төмс боловсруулалт, хадгалалт </t>
  </si>
  <si>
    <t>10320:Жимс болон хүнсний ногооны жүүс(шүүс) үйлдвэрлэл</t>
  </si>
  <si>
    <t>10390: Жимс болон хүнсний ногооны бусад боловсруулалт, хадгалалт</t>
  </si>
  <si>
    <t>10400:Ургамлын болон амьтны гаралтай өөх, тос үйлдвэрлэл</t>
  </si>
  <si>
    <t>10410:Өөх, тосны үйлдвэрлэл</t>
  </si>
  <si>
    <t>10420:Маргарин болон түүнтэй адилтгах идэж болох өөх,тос</t>
  </si>
  <si>
    <t>10500: Сүү, сүүн бүтээгдэхүүний үйлдвэрлэл</t>
  </si>
  <si>
    <t>10510:Сүүн бүтээгдэхүүн болон бяслагны үйлдвэрлэл</t>
  </si>
  <si>
    <t>10520:Зайрмагны үйлдвэрлэл</t>
  </si>
  <si>
    <t>10600: Yр тарианы гурил, цардуул, цардууллаг бүтээгдэхүүний үйлдвэрлэл</t>
  </si>
  <si>
    <t xml:space="preserve">10700:Талх, талхан бүтээгдэхүүний үйлдвэрлэл </t>
  </si>
  <si>
    <t>10710:Талх, нарийн боовны үйлдвэрлэл</t>
  </si>
  <si>
    <t>10720:Хатаасан талх, боов, жигнэмэг, удаан хадгалагдах нарийн боовны үйлдвэрлэл</t>
  </si>
  <si>
    <t xml:space="preserve">10730:Гоймон, кускус болон энэ төрлийн гурилан бүтээгдэхүүн </t>
  </si>
  <si>
    <t>10800:Бусад хүнсний бүтээгдэхүүний үйлдвэрлэл</t>
  </si>
  <si>
    <t>10900:Амьтны хоол үйлдвэрлэл</t>
  </si>
  <si>
    <t>10910:Малын тэжээл үйлдвэрлэл</t>
  </si>
  <si>
    <t>10920:Гэрийн тэжээмэл амьтны хоол үйлдвэрлэл</t>
  </si>
  <si>
    <t>11000:Ундаа үйлдвэрлэл (алкоголь ундаа, дарс болон бусад жимсний архи,  шар айраг,  цэвэр ус, хийжүүлсэн ундаа)</t>
  </si>
  <si>
    <t>12000:Тамхи үйлдвэрлэл</t>
  </si>
  <si>
    <t>13000:Нэхмэлийн үйлдвэрлэл</t>
  </si>
  <si>
    <t>13100: Нэхмэл утсыг бэлтгэх, ээрэх үйл ажиллагаа</t>
  </si>
  <si>
    <t>13200: Нэхмэл даавууг нэхэх үйл ажиллагаа</t>
  </si>
  <si>
    <t>13300: Нэхмэл эдлэлийг гүйцэтгэн боловсруулах шатны үйл ажиллагаа</t>
  </si>
  <si>
    <t>13900:Хувцаснаас бусад сүлжмэл, нэхмэл эдлэл үйлдвэрлэл</t>
  </si>
  <si>
    <t>14100: Үслэг, арьсан хувцаснаас бусад хувцас үйлдвэрлэл</t>
  </si>
  <si>
    <t>14200: Yслэг, арьсан эдлэл үйлдвэрлэл</t>
  </si>
  <si>
    <t>14300: Нэхмэл болон сүлжмэл хувцас үйлдвэрлэл</t>
  </si>
  <si>
    <t>15100: Арьс шир элдэх, засварлах, үслэг арьс будах, засварлах үйл ажиллагаа</t>
  </si>
  <si>
    <t>15120: Аяны цүнх, гар цүнх, богц, бэхэлгээний төрлийн бүтээгдэхүүний үйлдвэрлэл</t>
  </si>
  <si>
    <t>15200:  Гутал үйлдвэрлэл</t>
  </si>
  <si>
    <t>16100: Мод хөрөөдөх, харуулдах үйл ажиллагаа</t>
  </si>
  <si>
    <t>16200: Мод, үйсэн, үртэс болон холтсон бүтээгдэхүүний үйлдвэрлэл</t>
  </si>
  <si>
    <t>17110: Цаасны зутан, цаас болон картонон бүтээгдэхүүний үйлдвэрлэл</t>
  </si>
  <si>
    <t>17111:Мод, түүнтэй ижил төст зүйлсээс цаасны зутан  боловсруулах  үйлдвэр</t>
  </si>
  <si>
    <t>17120: Үрчгэр цаас болон цаасан ба картонон сав үйлдвэрлэл</t>
  </si>
  <si>
    <t>17121:Өдөрт 200 куб метрээс илүү  агаар- хатаалт хийдэг  цаас болон картоны үйлдвэрлэл</t>
  </si>
  <si>
    <t>17200: Цаас, картонон бусад зүйлс үйлдвэрлэл</t>
  </si>
  <si>
    <t>18100: Хэвлэх болон түүнд туслах үйл ажиллагаа</t>
  </si>
  <si>
    <t>18200: Дуу бичлэг хуулбарлах үйл ажиллагаа</t>
  </si>
  <si>
    <t>19100:  Коксын зууханд боловсруулсан бүтээгдэхүүний үйлдвэрлэл</t>
  </si>
  <si>
    <t>19200:  Боловсруулсан нефтийн бүтээгдэхүүний үйлдвэрлэл</t>
  </si>
  <si>
    <t>19201:Түүхий нефт боловсруулалт (түүхий нефтээс тослох материал гаргаж авахаас бусад нөхцөлд )</t>
  </si>
  <si>
    <t>19202:өдөрт 500 тонноос илүү битумын чулуулаг эсвэл нүүрсийг хийжүүлэх эсвэл шингэрүүлэх үйлдвэрлэл</t>
  </si>
  <si>
    <t xml:space="preserve">19203:200,000 тонноос илүү шатахуун, петро-химийн бүтээгдэхүүн агуулах байгууламж </t>
  </si>
  <si>
    <t>20100: Химийн үндсэн материал, бордоо, азотын холимог, анхдагч хэлбэртэй хуванцар, нийлэг, резин үйлдвэрлэл</t>
  </si>
  <si>
    <t>20110: Архи, спирт  үйлдвэрлэл (пиво, вино оруулахгүй )</t>
  </si>
  <si>
    <t>20200: Хор болон хөдөө аж ахуйн химийн бусад бүтээгдэхүүний үйлдвэрлэл</t>
  </si>
  <si>
    <t>20300: Будаг, лак болон үүнтэй ижил төстэй будаг, хэвлэлийн бэх ба давирхайны үйлдвэрлэл</t>
  </si>
  <si>
    <t>20400: Саван, ариутгагч бодис, цэвэрлэгээний болон өнгөлгөөний бэлдмэлүүд, сүрчиг ба ариун цэврийн өрөөний бэлдмэл үйлдвэрлэл</t>
  </si>
  <si>
    <t>20500: Химийн бусад бүтээгдэхүүний үйлдвэрлэл</t>
  </si>
  <si>
    <t>20600: Гар аргаар боловсруулсан утас үйлдвэрлэл</t>
  </si>
  <si>
    <t>21000: Эм, эм бэлдмэл, химийн болон ургамлын гаралтай эмийн бүтээгдэхүүний үйлдвэрлэл</t>
  </si>
  <si>
    <t>22100: Резинэн бүтээгдэхүүний үйлдвэрлэл</t>
  </si>
  <si>
    <t>22110: Резинэн дугуй, хоолой үйлдвэрлэл, резинэн дугуйг засварлах, дахин боловсруулах үйл ажиллагаа</t>
  </si>
  <si>
    <t>22190: Резинэн болон хуванцар бусад бүтээгдэхүүний үйлдвэрлэл</t>
  </si>
  <si>
    <t>22200:Хуванцар бүтээгдэхүүний үйлдвэрлэл</t>
  </si>
  <si>
    <t>23100: Шил, шилэн бүтээгдэхүүний үйлдвэрлэл</t>
  </si>
  <si>
    <t>23200: Галд тэсвэртэй материалан бүтээгдэхүүний үйлдвэрлэл</t>
  </si>
  <si>
    <t>23300: Барилгын шавран материалын үйлдвэрлэл</t>
  </si>
  <si>
    <t>23400: Шаазан, вааран бусад бүтээгдэхүүний үйлдвэрлэл</t>
  </si>
  <si>
    <t>23500: Цемент, шохой болон гипс үйлдвэрлэл</t>
  </si>
  <si>
    <t>23600: Бетон, цемент болон гипсээр хийсэн эдлэл үйлдвэрлэл</t>
  </si>
  <si>
    <t>23700: Чулуу засах, өнгөлөх, зүсэх, тэгшлэх үйл ажиллагаа</t>
  </si>
  <si>
    <t>23900: Металл бус эрдэс бодисоор хийсэн бусад бүтээгдэхүүний үйлдвэрлэл</t>
  </si>
  <si>
    <t>24100: Төмөр болон ган үйлдвэрлэл</t>
  </si>
  <si>
    <t>24200: Yнэт болон төмөрлөг бус бусад металлын үйлдвэрлэл</t>
  </si>
  <si>
    <t xml:space="preserve">24300:Бусад бүтээгдэхүүний үйлдвэрлэл болон гангийн анхан шатны боловсруулалт </t>
  </si>
  <si>
    <t>24400:Үнэт болон хайлш бус төмөрлөгийн үйлдвэрлэл (хөнгөн цагаан, хар тугалга,цайр, зэс, тугалга)</t>
  </si>
  <si>
    <t>24460:Цөмийн түлш боловсруулалт</t>
  </si>
  <si>
    <t>24500: Төмөрлөг бус металл цутгамал үйлдвэрлэл</t>
  </si>
  <si>
    <t>25100: Барилгын зориулалттай металл бүтээгдэхүүн, танк, хадгалах сав, уурын үүсгүүр зэрэг төмөр хийц үйлдвэрлэл</t>
  </si>
  <si>
    <t>25200: Металл танк, цистерн хадгалах сав, чингэлэг үйлдвэрлэл</t>
  </si>
  <si>
    <t>25300: Төвийн халаалтын халуун усны бойлороос бусад уурын үүсгүүр үйлдвэрлэл</t>
  </si>
  <si>
    <t>25400:Зэр зэвсэг, сумны үйлдвэрлэл</t>
  </si>
  <si>
    <t>25500: Төмрийг давтах, дагтаршуулах, цутгах болон ороох; нунтаг металлурги</t>
  </si>
  <si>
    <t>25610:Төмрийг гүйцээн боловсруулах</t>
  </si>
  <si>
    <t>25620:Машин механизм</t>
  </si>
  <si>
    <t>25700: Хутга шөвөг, багаж хэрэгсэл, ерөнхий зориулалтын төмөр хэрэгсэл үйлдвэрлэл</t>
  </si>
  <si>
    <t>25710:Хутга мэс үйлдвэрлэл</t>
  </si>
  <si>
    <t>25720:Цоож, нугас үйлдвэрлэл</t>
  </si>
  <si>
    <t>25730:Багаж үйлдвэрлэл</t>
  </si>
  <si>
    <t>25990:Бусад метал эдлэл үйлдвэрлэл</t>
  </si>
  <si>
    <t>26100: Электроникийн эд анги үйлдвэрлэл</t>
  </si>
  <si>
    <t>26200: Компьютер, түүний гадаад тоног төхөөрөмжийн эд анги үйлдвэрлэл</t>
  </si>
  <si>
    <t>26300:Харилцаа холбооны тоног төхөөрөмж үйлдвэрлэл</t>
  </si>
  <si>
    <t>26400:Хэрэглээний цахилгаан хэрэслийн үйлдвэрлэл</t>
  </si>
  <si>
    <t>26500: Хэмжих, шалгах, тохируулах, хянах тоног төхөөрөмж болон бугуйн цаг, цаг үйлдвэрлэл</t>
  </si>
  <si>
    <t xml:space="preserve">26600:Цацраг туяа ялгаруулагч, цахилгаан гүйдэл ашиглан эмчилгээ хийдэг төхөөрөмж,  цахилгаан эмчилгээ оношлогооны төхөөрөмж үйлдвэрлэл </t>
  </si>
  <si>
    <t>26700: Оптик багаж хэрэгсэл, тоног төхөөрөмжийн үйлдвэрлэл</t>
  </si>
  <si>
    <t>26800: Соронзон болон оптик мэдээллийн хэрэгслийн үйлдвэрлэл</t>
  </si>
  <si>
    <t>27100: Цахилгаан хөдөлгүүр, үүсгүүр, хувиргагч, цахилгаан эрчим хүчийг хуваарилах болон хянах аппарат хэрэгсэл үйлдвэрлэл</t>
  </si>
  <si>
    <t>27200: Батерей (зай хураагуур) болон аккумлятор үйлдвэрлэл</t>
  </si>
  <si>
    <t>27300: Цахилгаан утас, кабель болон утас бүхий хэрэгслийн үйлдвэрлэл</t>
  </si>
  <si>
    <t>27400: Цахилгаан гэрэлтүүлгийн хэрэгсэл үйлдвэрлэл</t>
  </si>
  <si>
    <t>27500: Гэр ахуйн цахилгаан хэрэгсэл үйлдвэрлэл</t>
  </si>
  <si>
    <t>27900: Бусад цахилгаан тоног төхөөрөмж үйлдвэрлэл</t>
  </si>
  <si>
    <t>28100:Ерөнхий зориулалтын  машин, төхөөрөмж үйлдвэрлэл</t>
  </si>
  <si>
    <t>28210: Зуух, плитка, хийн зуух үйлдвэрлэл</t>
  </si>
  <si>
    <t>28220: Өргөх, ачих, буулгах тоног төхөөрөмж үйлдвэрлэл</t>
  </si>
  <si>
    <t>28230: Албан тасалгааны машин, тоног төхөөрөмж үйлдвэрлэл (компьютер, түүний хадгалах тоног төхөөрөмж орохгүй)</t>
  </si>
  <si>
    <t>28240: Гар удирдлагатай багаж хэрэгсэл үйлдвэрлэл</t>
  </si>
  <si>
    <t xml:space="preserve">28250:Ахуйн бус хөргөх болон агааржуулалтын тоног төхөөрөмж үйлдвэрлэл </t>
  </si>
  <si>
    <t>28251:Озоны давхрага бууруулахад нөлөөлдөг бодис ашигладаг хөргөх төхөөрөмж үйлдвэрлэл</t>
  </si>
  <si>
    <t>28290:Дээрх ангилалд ороогүй бусад  ерөнхий зориулалтын машин, тоног төхөөрөмжийн  үйлдвэрлэл</t>
  </si>
  <si>
    <t>28300: Хөдөө аж ахуй, ойн аж ахуйн машин үйлдвэрлэл</t>
  </si>
  <si>
    <t>28400: Металл боловсруулах машин, багаж хэрэгсэл үйлдвэрлэл</t>
  </si>
  <si>
    <t>28900:Тусгай зориулалтын бусад машин үйлдвэрлэл</t>
  </si>
  <si>
    <t>29100:Моторт тээврийн хэрэгсэл үйлдвэрлэл</t>
  </si>
  <si>
    <t>29200: Моторт тээврийн хэрэгслийн гадар бие /туслах төхөөрөмж/ үйлдвэрлэл; чиргүүл ба хагас чиргүүл үйлдвэрлэл</t>
  </si>
  <si>
    <t>29300: Моторт тээврийн хэрэгслийн сэлбэг, эд анги үйлдвэрлэл</t>
  </si>
  <si>
    <t>30110: Усан онгоц, завь үйлдвэрлэл</t>
  </si>
  <si>
    <t>30120: Аялал, зугаалгын болон спортын зориулалттай завь үйлдвэрлэл</t>
  </si>
  <si>
    <t>30200: Төмөр замын зүтгүүр ба хөдлөх эд анги үйлдвэрлэл</t>
  </si>
  <si>
    <t>30300: Агаарын болон сансрын хөлөг, түүнтэй холбоотой тоног төхөөрөмж үйлдвэрлэл</t>
  </si>
  <si>
    <t>30400:  Байлдааны тээврийн хэрэгсэл үйлдвэрлэл</t>
  </si>
  <si>
    <t>30900: Тээврийн бусад хэрэгслийн тоног төхөөрөмж үйлдвэрлэл</t>
  </si>
  <si>
    <t>31000:Тавилга үйлдвэрлэл</t>
  </si>
  <si>
    <t>32100: Гоёл чимэглэл болон холбогдох эдлэл үйлдвэрлэл</t>
  </si>
  <si>
    <t>32200:  Хөгжмийн зэмсэг үйлдвэрлэл</t>
  </si>
  <si>
    <t>32300:  Спортын бараа үйлдвэрлэл</t>
  </si>
  <si>
    <t>32400:  Тоглоом үйлдвэрлэл</t>
  </si>
  <si>
    <t>32500:  Эмнэлгийн болон шүдний эмнэлгийн багаж хэрэгсэл үйлдвэрлэл</t>
  </si>
  <si>
    <t>32900:  Боловсруулах үйлдвэрийн бусад бүтээгдэхүүн үйлдвэрлэл</t>
  </si>
  <si>
    <t>33100: Металл бүтээгдэхүүн үйлдвэрлэлийн машин, тоног төхөөрөмжийн засвар, үйлчилгээ</t>
  </si>
  <si>
    <t>33200: Аж үйлдвэрийн машин, тоног төхөөрөмжийн угсрах, суурилуулах үйл ажиллагаа</t>
  </si>
  <si>
    <t>35100: Цахилгаан эрчим хүч үйлдвэрлэх, дамжуулах, түгээх үйл ажиллагаа</t>
  </si>
  <si>
    <t>35101: Цөмийн түлш ашиглан эрчим хүч үйлдвэрлэх</t>
  </si>
  <si>
    <t>35200: Хийн аж ахуй, хийн түлшийг хуваарилах үйл ажиллагаа</t>
  </si>
  <si>
    <t>35300: Уур, агааржуулагчийн хангамжийн үйл ажиллагаа</t>
  </si>
  <si>
    <t>36000: Ус хуримтлуулах, ариутгах, усан хангамжийн үйл ажиллагаа</t>
  </si>
  <si>
    <t>37000: Бохир ус хуримтлуулах, цэвэрлэх, ариутгах үйл ажиллагаа</t>
  </si>
  <si>
    <t>38110: Аюулгүй хог хаягдал цуглуулах үйл ажиллагаа</t>
  </si>
  <si>
    <t>38120: Аюултай хог хаягдал цуглуулах үйл ажиллагаа</t>
  </si>
  <si>
    <t>38210: Аюулгүй хог хаягдлыг ариутгах, боловсруулах үйл ажиллагаа</t>
  </si>
  <si>
    <t>38220: Аюултай хог хаягдлыг ариутгах, боловсруулах үйл ажиллагаа</t>
  </si>
  <si>
    <t>38300: Хог хаягдлаас хоёрдогч түүхий эд, материал гарган авах үйл ажиллагаа</t>
  </si>
  <si>
    <t>39000: Хог, хаягдлын менежментийн бусад үйл ажиллагаа ба цэвэрлэх үйл ажиллагаа</t>
  </si>
  <si>
    <t>F</t>
  </si>
  <si>
    <t>41000: Барилга угсралт</t>
  </si>
  <si>
    <t xml:space="preserve">41100:Барилгын төсөл боловсруулах </t>
  </si>
  <si>
    <t xml:space="preserve">41200:Орон сууцны болон орон сууцны бус барилга барих </t>
  </si>
  <si>
    <t>42100: Төмөр зам болон авто замын байгууламж барих үйл ажиллагаа</t>
  </si>
  <si>
    <t>42200: Нийтийн аж ахуйн барилга угсралт</t>
  </si>
  <si>
    <t>42900: Иргэний инженерийн бусад байгууламж үйлдвэрлэл</t>
  </si>
  <si>
    <t>43100: Буулгах/нураах ба барилгын талбай бэлтгэх үйл ажиллагаа</t>
  </si>
  <si>
    <t>43200: Цахилгааны, гүний ус дамжуулах хоолойн болон барилгын бусад суурилуулах үйл ажиллагаа</t>
  </si>
  <si>
    <t>43300: Барилгыг дуусгах шатны ажил</t>
  </si>
  <si>
    <t>43900: Барилгын бусад тусгай үйл ажиллагаа</t>
  </si>
  <si>
    <t>G</t>
  </si>
  <si>
    <t>45100: Моторт тээврийн хэрэгслийн худалдаа</t>
  </si>
  <si>
    <t>45200: Моторт тээврийн хэрэгслийн засвар, үйлчилгээ</t>
  </si>
  <si>
    <t>45300: Моторт тээврийн хэрэгслийн сэлбэг эд ангийн худалдаа</t>
  </si>
  <si>
    <t>45400: Мотоцикл, түүний эд анги, сэлбэг хэрэгслийн худалдаа, засвар, үйлчилгээ</t>
  </si>
  <si>
    <t>45500:Түлш, шатахууны жижиглэн худалдаа, ШТС</t>
  </si>
  <si>
    <t>46100: Төлбөр эсвэл гэрээний үндсэн дээр хийгдэх бөөний худалдаа</t>
  </si>
  <si>
    <t>46200: Хөдөө аж ахуйн түүхий эд болон мал, амьтдын бөөний худалдаа</t>
  </si>
  <si>
    <t>46210:Үр тариа, түүхий тамхи, үр болон малын тэжээлийн бөөний худалдаа</t>
  </si>
  <si>
    <t xml:space="preserve">46211:Генетикийн өөрчлөлт оруулсан организмийг байгальд  нутагшуулах,  эсвэл нутагшуулах худалдаа хийх </t>
  </si>
  <si>
    <t>46220:Цэцэг, ургамлын бөөний худалдаа</t>
  </si>
  <si>
    <t>46230:Амьд амьтны бөөний худалдаа</t>
  </si>
  <si>
    <t>46231:CITES-аар хориглосон байгалийн гаралтай бүтээгдэхүүний худалдаа</t>
  </si>
  <si>
    <t>46240:Арьс, шир, савхины бөөний худалдаа</t>
  </si>
  <si>
    <t>46400: Гэр ахуйн барааны бөөний худалдаа</t>
  </si>
  <si>
    <t>46500: Электрон ба холбооны сэлбэг хэрэгсэл, тоног төхөөрөмжийн бөөний худалдаа</t>
  </si>
  <si>
    <t>46600:Бусад машин, тоног төхөөрөмж, бараа материалын бөөний худалдаа</t>
  </si>
  <si>
    <t>46700:Тусгайлсан бусад бөөний худалдаа</t>
  </si>
  <si>
    <t>47000: Машин, мотоциклээс бусад барааны жижиглэн худалдаа</t>
  </si>
  <si>
    <t>H</t>
  </si>
  <si>
    <t>49100: Төмөр замын зорчигч тээвэр</t>
  </si>
  <si>
    <t>49200: Төмөр замын ачаа тээвэр</t>
  </si>
  <si>
    <t>49300:Зорчигт тээврийн газрын бусад тээвэр</t>
  </si>
  <si>
    <t>49400:Газрын ачааны тээвэр болон зам цэвэрлэгээ</t>
  </si>
  <si>
    <t xml:space="preserve">49500:Хоолойн тээвэр </t>
  </si>
  <si>
    <t xml:space="preserve">49501:Хоолой, хуримтлуулах цэг,  шатахуун тослох материал, химийн бодис их хэмжээгээр тээвэрлэх газрууд </t>
  </si>
  <si>
    <t>50100: Далайн эрэг орчим болон тэнгисийн зорчигч тээвэр</t>
  </si>
  <si>
    <t>50200: Далайн эрэг орчим болон тэнгисийн ачаа тээвэр</t>
  </si>
  <si>
    <t xml:space="preserve">50300:Эх газрын дундах усан замын зорчигч тээвэр </t>
  </si>
  <si>
    <t>50400:Эх газрын дундах усан замын ачаа тээвэр</t>
  </si>
  <si>
    <t xml:space="preserve">51100:Агаарын зорчигч тээвэр </t>
  </si>
  <si>
    <t>51210:Агаарын ачаа тээвэр</t>
  </si>
  <si>
    <t>52000: Агуулахын болон тээврийн туслах үйл ажиллагаа</t>
  </si>
  <si>
    <t>53000: Шуудан, зарлага, элчийн үйл ажиллагаа</t>
  </si>
  <si>
    <t>I</t>
  </si>
  <si>
    <t>55000: Байр, сууцаар хангах үйл ажиллагаа</t>
  </si>
  <si>
    <t>56000: Хоол ундаар үйлчлэх үйл ажиллагаа</t>
  </si>
  <si>
    <t>J</t>
  </si>
  <si>
    <t>58000: Эх бэлтгэх, нийтлэх үйл ажиллагаа</t>
  </si>
  <si>
    <t>59000: Кино, видео, телевизийн хөтөлбөрийн үйлдвэрлэл, бичлэг хийх болон хөгжим, ая үйлдвэрлэх үйл ажиллагаа</t>
  </si>
  <si>
    <t>60000: Өргөн нэвтрүүлэг бэлтгэх, дамжуулах үйл ажиллагаа</t>
  </si>
  <si>
    <t>61000: Цахилгаан холбоо</t>
  </si>
  <si>
    <t>62000: Компьютер програмчилал, зөвлөгөө болон түүнд холбогдох үйл ажиллагаа</t>
  </si>
  <si>
    <t>63000: Мэдээллээр үйлчлэх үйл ажиллагаа</t>
  </si>
  <si>
    <t>K</t>
  </si>
  <si>
    <t>64000: Даатгал, тэтгэврийн сангийн үйл ажиллагаанаас бусад санхүүгийн үйлчилгээ</t>
  </si>
  <si>
    <t>65000: Албан журмын нийгмийн даатгалаас бусад даатгал, давхар даатгал, тэтгэврийн сангийн үйл ажиллагаа</t>
  </si>
  <si>
    <t>66000: Санхүүгийн бусад үйл ажиллагаа</t>
  </si>
  <si>
    <t>L</t>
  </si>
  <si>
    <t>68000: Үл хөдлөх хөрөнгийн үйл ажиллагаа</t>
  </si>
  <si>
    <t>M</t>
  </si>
  <si>
    <t>69000: Хуулийн болон бүртгэлийн үйл ажиллагаа</t>
  </si>
  <si>
    <t>70000: Харьяалах дээд/толгой байгууллагын үйл ажиллагаа; менежментийн зөвөлгөө өгөх үйл ажиллагаа</t>
  </si>
  <si>
    <t>71000: Архитектур болон инженерийн үйл ажиллагаа; техникийн туршилт, шинжилгээ</t>
  </si>
  <si>
    <t>72000: Шинжлэх ухааны эрдэм шинжилгээ, ололт, судалгааны үйл ажиллагаа</t>
  </si>
  <si>
    <t>73000: Сурталчилгааны ажил, зах зээлийн судалгаа</t>
  </si>
  <si>
    <t>74000: Мэргэжлийн, шинжлэх ухаан, техникийн ажлын бусад үйл ажиллагаа</t>
  </si>
  <si>
    <t>75000: Мал эмнэлгийн үйл ажиллагаа</t>
  </si>
  <si>
    <t>77000: Түрээсийн болон лизингийн үйл ажиллагаа</t>
  </si>
  <si>
    <t>78000: Ажил эрхлэлтийн үйл ажиллагаа</t>
  </si>
  <si>
    <t>79000: Аялал, жуулчлалын агентлаг, аялалын оператор болон захиалгат бусад үйлчилгээний үйл ажиллагаа</t>
  </si>
  <si>
    <t>80000: Аюулгүйн хамгаалал, мөрдөх үйл ажиллагаа</t>
  </si>
  <si>
    <t>81000: Байшин барилга, газрын гадаргуун төрх байдлын талаарх үйлчилгээний үйл ажиллагаа</t>
  </si>
  <si>
    <t>82000: Албан байгууллагын захиргааны ажил, албан газрын бусад туслах болон бизнесийн бусад туслах үйл ажиллагаа</t>
  </si>
  <si>
    <t>O</t>
  </si>
  <si>
    <t>84000: Төрийн удирдлага ба батлан хамгаалах үйл ажиллагаа, албан журмын нийгмийн хамгаалал</t>
  </si>
  <si>
    <t>P</t>
  </si>
  <si>
    <t>85000: Боловсрол</t>
  </si>
  <si>
    <t>Q</t>
  </si>
  <si>
    <t>86000: Хүний эрүүл мэндийн үйл ажиллагаа</t>
  </si>
  <si>
    <t>87000:Иргэдэд үзүүлэх халамжийн үйл ажиллагаа</t>
  </si>
  <si>
    <t>88000: Зориулалтын байргүй нийгмийн тусламжийн үйл ажиллагаа</t>
  </si>
  <si>
    <t>R</t>
  </si>
  <si>
    <t>90000: Бүтээл туурвих, урлаг, үзвэр үйлчилгээний үйл ажиллагаа</t>
  </si>
  <si>
    <t>91000: Номын сан, архив, музей болон бусад соёлын үйл ажиллагаа</t>
  </si>
  <si>
    <t>92000: Мөрийтэй тоглоомын газрын үйл ажиллагаа</t>
  </si>
  <si>
    <t>93000: Спорт, зугаа цэнгэл, чөлөөт цагийн үйл ажиллагаа</t>
  </si>
  <si>
    <t>S</t>
  </si>
  <si>
    <t>94000: Гишүүнчлэл бүхий байгууллагын үйл ажиллагаа</t>
  </si>
  <si>
    <t>95000: Хувийн болон өрхийн хэрэглээний бараа, компьютерын засвар, үйлчилгээ</t>
  </si>
  <si>
    <t>96000: Хувийн үйлчилгээний бусад үйл ажиллагаа</t>
  </si>
  <si>
    <t>T</t>
  </si>
  <si>
    <t>97000: Хүн хөлслөн ажиллуулдаг өрхийн үйл ажиллагаа</t>
  </si>
  <si>
    <t>98000: Өрхийн өөрийн хэрэглээнд зориулсан үйлдвэрлэсэн хэмжээг нь тодорхойлох боломжгүй бүтээгдэхүүн, үйлчилгээ</t>
  </si>
  <si>
    <t>U</t>
  </si>
  <si>
    <t>99000: Олон улсын байгууллага, суурин төлөөлөгчийн үйл ажиллагаа</t>
  </si>
  <si>
    <t>A:ХӨДӨӨ АЖ АХУЙ, ОЙН АЖ АХУЙ, ЗАГАС БАРИЛТ, АН АГНУУР</t>
  </si>
  <si>
    <t>B:УУЛ УУРХАЙ, ОЛБОРЛОЛТ</t>
  </si>
  <si>
    <t>C:БОЛОВСРУУЛАХ ҮЙЛДВЭРЛЭЛ</t>
  </si>
  <si>
    <t>D:ЦАХИЛГААН, ХИЙ, УУР, АГААРЖУУЛАЛТЫН ХАНГАМЖ</t>
  </si>
  <si>
    <t>E:УСАН ХАНГАМЖ; БОХИР УС, ХОГ, ХАЯГДЛЫН МЕНЕЖМЕНТ БОЛОН ЦЭВЭРЛЭХ ҮЙЛ АЖИЛЛАГАА</t>
  </si>
  <si>
    <t>F:БАРИЛГА</t>
  </si>
  <si>
    <t>G:БӨӨНИЙ БОЛОН ЖИЖИГЛЭН ХУДАЛДАА; МАШИН, МОТОЦИКЛИЙН ЗАСВАР ҮЙЛЧИЛГЭЭ</t>
  </si>
  <si>
    <t>H:ТЭЭВЭР БА АГУУЛАХЫН ҮЙЛ АЖИЛЛАГАА</t>
  </si>
  <si>
    <t>I:БАЙР, СУУЦ БОЛОН ХООЛ ХҮНСЭЭР ҮЙЛЧЛЭХ ҮЙЛ АЖИЛЛАГАА</t>
  </si>
  <si>
    <t>J:МЭДЭЭЛЭЛ, ХОЛБОО</t>
  </si>
  <si>
    <t>K:САНХҮҮГИЙН БОЛОН ДААТГАЛЫН ҮЙЛ АЖИЛЛАГАА</t>
  </si>
  <si>
    <t>L:ҮЛ ХӨДЛӨХ ХӨРӨНГИЙН ҮЙЛ АЖИЛЛАГАА</t>
  </si>
  <si>
    <t>M:МЭРГЭЖЛИЙН, ШИНЖЛЭХ УХААН БОЛОН ТЕХНИКИЙН ҮЙЛ АЖИЛЛАГАА</t>
  </si>
  <si>
    <t>O:ТӨРИЙН УДИРДЛАГА БА БАТЛАН ХАМГААЛАХ ҮЙЛ АЖИЛЛАГАА, АЛБАН ЖУРМЫН НИЙГМИЙН ХАМГААЛАЛ</t>
  </si>
  <si>
    <t>P:БОЛОВСРОЛ</t>
  </si>
  <si>
    <t>Q:ХҮНИЙ ЭРҮҮЛ МЭНД БА НИЙГМИЙН ҮЙЛ АЖИЛЛАГАА</t>
  </si>
  <si>
    <t>R:УРЛАГ, ҮЗВЭР, ТОГЛООМ НААДАМ</t>
  </si>
  <si>
    <t>S:ҮЙЛЧИЛГЭЭНИЙ БУСАД ҮЙЛ АЖИЛЛАГАА</t>
  </si>
  <si>
    <t>T:ХҮН ХӨЛСЛӨН АЖИЛЛУУЛДАГ ӨРХИЙН ҮЙЛ АЖИЛЛАГАА; ӨРХИЙН ӨӨРИЙН ХЭРЭГЛЭЭНД ЗОРИУЛАН ҮЙЛДВЭРЛЭСЭН ХЭМЖЭЭГ НЬ ТОДОРХОЙЛОХ БОЛОМЖГҮЙ БҮТЭЭГДЭХҮҮН, ҮЙЛЧИЛГЭЭ</t>
  </si>
  <si>
    <t>U:ОЛОН УЛСЫН БАЙГУУЛЛАГА, СУУРИН ТӨЛӨӨЛӨГЧИЙН ҮЙЛ АЖИЛЛАГАА</t>
  </si>
  <si>
    <t>Үнэлгээ хийнэ</t>
  </si>
  <si>
    <t>42101: 10 км-ээс урт эсвэл 4 буюу түүнээс дээш эгнээ бүхий авто зам, төмөр зам болон нисэх  онгоцны 2100  метр урт  гүйлтийн зам барих</t>
  </si>
  <si>
    <t>50201:1,350 тонноос илүү даацтай  хөлгийг нэвтрүүлэх чадалдтай далайн боомт, болон гол мөрөн, гол мөрний боомт</t>
  </si>
  <si>
    <t>46300:Хүнс, ундааны бөөний худалдаа</t>
  </si>
  <si>
    <t>46301:Архи, спирт, тамхины худалдаа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</si>
</sst>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3" x14ac:knownFonts="1">
    <font>
      <sz val="10"/>
      <name val="Arial"/>
      <family val="2"/>
    </font>
    <font>
      <sz val="10"/>
      <color indexed="8"/>
      <name val="Times New Roman Mon"/>
      <family val="2"/>
    </font>
    <font>
      <sz val="11"/>
      <color indexed="8"/>
      <name val="Calibri"/>
      <family val="2"/>
    </font>
    <font>
      <sz val="10"/>
      <name val="Helv"/>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1"/>
      <name val="Tahoma"/>
      <family val="2"/>
    </font>
    <font>
      <b/>
      <sz val="8"/>
      <color indexed="81"/>
      <name val="Tahoma"/>
      <family val="2"/>
    </font>
    <font>
      <sz val="8"/>
      <name val="Times New Roman Mon"/>
      <family val="1"/>
    </font>
    <font>
      <b/>
      <sz val="8"/>
      <color indexed="8"/>
      <name val="Times New Roman Mon"/>
      <family val="1"/>
    </font>
    <font>
      <sz val="8"/>
      <color indexed="8"/>
      <name val="Times New Roman Mon"/>
      <family val="1"/>
    </font>
    <font>
      <sz val="10"/>
      <color indexed="8"/>
      <name val="Times New Roman Mon"/>
      <family val="2"/>
    </font>
    <font>
      <sz val="8"/>
      <color indexed="63"/>
      <name val="Times New Roman Mon"/>
      <family val="1"/>
    </font>
    <font>
      <sz val="8"/>
      <color indexed="63"/>
      <name val="Tahoma"/>
      <family val="2"/>
    </font>
    <font>
      <b/>
      <i/>
      <sz val="8"/>
      <color indexed="8"/>
      <name val="Times New Roman Mon"/>
      <family val="1"/>
    </font>
    <font>
      <sz val="8"/>
      <color indexed="9"/>
      <name val="Times New Roman Mon"/>
      <family val="1"/>
    </font>
    <font>
      <b/>
      <i/>
      <sz val="8"/>
      <color indexed="81"/>
      <name val="Tahoma"/>
      <family val="2"/>
    </font>
    <font>
      <sz val="10"/>
      <name val="Arial"/>
      <family val="2"/>
    </font>
    <font>
      <sz val="10"/>
      <color indexed="8"/>
      <name val="Arial"/>
      <family val="2"/>
    </font>
    <font>
      <sz val="11"/>
      <color indexed="8"/>
      <name val="Arial Mon"/>
      <family val="2"/>
    </font>
    <font>
      <sz val="10"/>
      <color indexed="8"/>
      <name val="Times New Roman Mon"/>
      <family val="2"/>
    </font>
    <font>
      <sz val="10"/>
      <name val="Arial"/>
      <family val="2"/>
    </font>
    <font>
      <sz val="10"/>
      <color theme="1"/>
      <name val="Times New Roman"/>
      <family val="2"/>
    </font>
    <font>
      <sz val="11"/>
      <color theme="1"/>
      <name val="Calibri"/>
      <family val="2"/>
      <scheme val="minor"/>
    </font>
    <font>
      <sz val="11"/>
      <color theme="1"/>
      <name val="Arial Mon"/>
      <family val="2"/>
    </font>
    <font>
      <sz val="10"/>
      <color theme="1"/>
      <name val="Times New Roman Mon"/>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0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8" fillId="0" borderId="0"/>
    <xf numFmtId="0" fontId="39" fillId="0" borderId="0"/>
    <xf numFmtId="0" fontId="38" fillId="0" borderId="0">
      <alignment wrapText="1"/>
    </xf>
    <xf numFmtId="0" fontId="17" fillId="0" borderId="0"/>
    <xf numFmtId="0" fontId="8" fillId="0" borderId="0"/>
    <xf numFmtId="0" fontId="8" fillId="0" borderId="0"/>
    <xf numFmtId="0" fontId="40" fillId="0" borderId="0"/>
    <xf numFmtId="0" fontId="8" fillId="0" borderId="0"/>
    <xf numFmtId="0" fontId="8" fillId="0" borderId="0"/>
    <xf numFmtId="0" fontId="22" fillId="0" borderId="0"/>
    <xf numFmtId="0" fontId="8" fillId="0" borderId="0"/>
    <xf numFmtId="0" fontId="8" fillId="0" borderId="0"/>
    <xf numFmtId="0" fontId="40" fillId="0" borderId="0"/>
    <xf numFmtId="0" fontId="40" fillId="0" borderId="0"/>
    <xf numFmtId="0" fontId="40" fillId="0" borderId="0"/>
    <xf numFmtId="0" fontId="40" fillId="0" borderId="0"/>
    <xf numFmtId="0" fontId="41" fillId="0" borderId="0"/>
    <xf numFmtId="0" fontId="40" fillId="0" borderId="0"/>
    <xf numFmtId="0" fontId="36" fillId="0" borderId="0"/>
    <xf numFmtId="0" fontId="2" fillId="0" borderId="0"/>
    <xf numFmtId="0" fontId="42" fillId="0" borderId="0"/>
    <xf numFmtId="0" fontId="8" fillId="0" borderId="0"/>
    <xf numFmtId="0" fontId="34" fillId="0" borderId="0"/>
    <xf numFmtId="0" fontId="8" fillId="0" borderId="0"/>
    <xf numFmtId="0" fontId="35" fillId="0" borderId="0"/>
    <xf numFmtId="0" fontId="8" fillId="0" borderId="0"/>
    <xf numFmtId="0" fontId="8" fillId="23" borderId="7" applyNumberFormat="0" applyFont="0" applyAlignment="0" applyProtection="0"/>
    <xf numFmtId="0" fontId="18" fillId="20" borderId="8" applyNumberFormat="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0" fontId="3" fillId="0" borderId="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53">
    <xf numFmtId="0" fontId="0" fillId="0" borderId="0" xfId="0"/>
    <xf numFmtId="0" fontId="27" fillId="0" borderId="0" xfId="78" applyFont="1" applyBorder="1" applyAlignment="1" applyProtection="1">
      <alignment vertical="top"/>
    </xf>
    <xf numFmtId="0" fontId="27" fillId="0" borderId="0" xfId="78" applyFont="1" applyAlignment="1" applyProtection="1">
      <alignment vertical="top"/>
    </xf>
    <xf numFmtId="0" fontId="27" fillId="0" borderId="0" xfId="78" applyFont="1" applyAlignment="1" applyProtection="1">
      <alignment vertical="top"/>
      <protection locked="0"/>
    </xf>
    <xf numFmtId="0" fontId="27" fillId="0" borderId="0" xfId="78" applyFont="1" applyAlignment="1" applyProtection="1">
      <alignment horizontal="right" vertical="top"/>
      <protection locked="0"/>
    </xf>
    <xf numFmtId="0" fontId="29" fillId="0" borderId="0" xfId="82" applyFont="1" applyAlignment="1">
      <alignment vertical="top" wrapText="1"/>
    </xf>
    <xf numFmtId="0" fontId="29" fillId="0" borderId="0" xfId="82" applyFont="1" applyAlignment="1">
      <alignment vertical="top"/>
    </xf>
    <xf numFmtId="0" fontId="30" fillId="0" borderId="0" xfId="82" applyFont="1" applyAlignment="1">
      <alignment vertical="top" wrapText="1"/>
    </xf>
    <xf numFmtId="0" fontId="29" fillId="0" borderId="0" xfId="82" applyFont="1" applyAlignment="1"/>
    <xf numFmtId="0" fontId="30" fillId="0" borderId="0" xfId="82" applyFont="1" applyAlignment="1">
      <alignment vertical="top"/>
    </xf>
    <xf numFmtId="0" fontId="27" fillId="0" borderId="10" xfId="78" applyFont="1" applyBorder="1" applyAlignment="1" applyProtection="1">
      <alignment vertical="top"/>
    </xf>
    <xf numFmtId="0" fontId="26" fillId="0" borderId="0" xfId="78" applyFont="1" applyBorder="1" applyAlignment="1" applyProtection="1">
      <alignment vertical="top"/>
    </xf>
    <xf numFmtId="0" fontId="26" fillId="0" borderId="0" xfId="78" applyFont="1" applyBorder="1" applyAlignment="1" applyProtection="1">
      <alignment horizontal="center" vertical="top"/>
    </xf>
    <xf numFmtId="0" fontId="27" fillId="0" borderId="0" xfId="78" applyFont="1" applyBorder="1" applyAlignment="1" applyProtection="1">
      <alignment horizontal="right" vertical="top"/>
    </xf>
    <xf numFmtId="0" fontId="31" fillId="0" borderId="0" xfId="78" applyFont="1" applyAlignment="1" applyProtection="1">
      <alignment vertical="top"/>
    </xf>
    <xf numFmtId="0" fontId="27" fillId="0" borderId="0" xfId="78" applyFont="1" applyAlignment="1" applyProtection="1">
      <alignment horizontal="right" vertical="top"/>
      <protection hidden="1"/>
    </xf>
    <xf numFmtId="0" fontId="26" fillId="0" borderId="11" xfId="78" applyFont="1" applyBorder="1" applyAlignment="1" applyProtection="1">
      <alignment vertical="top"/>
    </xf>
    <xf numFmtId="0" fontId="27" fillId="0" borderId="11" xfId="78" applyFont="1" applyBorder="1" applyAlignment="1" applyProtection="1">
      <alignment vertical="top"/>
    </xf>
    <xf numFmtId="0" fontId="27" fillId="0" borderId="0" xfId="68" applyFont="1" applyAlignment="1">
      <alignment vertical="top"/>
    </xf>
    <xf numFmtId="0" fontId="27" fillId="0" borderId="0" xfId="78" applyFont="1" applyBorder="1" applyAlignment="1" applyProtection="1">
      <alignment horizontal="center" vertical="top"/>
    </xf>
    <xf numFmtId="0" fontId="27" fillId="0" borderId="0" xfId="78" applyFont="1" applyBorder="1" applyAlignment="1" applyProtection="1">
      <alignment horizontal="center" vertical="top"/>
      <protection locked="0"/>
    </xf>
    <xf numFmtId="0" fontId="27" fillId="0" borderId="11" xfId="68" applyFont="1" applyBorder="1" applyAlignment="1">
      <alignment vertical="top"/>
    </xf>
    <xf numFmtId="0" fontId="27" fillId="0" borderId="11" xfId="78" applyFont="1" applyBorder="1" applyAlignment="1" applyProtection="1">
      <alignment vertical="top"/>
      <protection hidden="1"/>
    </xf>
    <xf numFmtId="0" fontId="27" fillId="0" borderId="12" xfId="78" applyFont="1" applyFill="1" applyBorder="1" applyAlignment="1" applyProtection="1">
      <alignment vertical="top"/>
    </xf>
    <xf numFmtId="0" fontId="27" fillId="0" borderId="13" xfId="78" applyFont="1" applyFill="1" applyBorder="1" applyAlignment="1" applyProtection="1">
      <alignment vertical="top"/>
    </xf>
    <xf numFmtId="0" fontId="27" fillId="0" borderId="14" xfId="78" applyFont="1" applyFill="1" applyBorder="1" applyAlignment="1" applyProtection="1">
      <alignment vertical="top"/>
    </xf>
    <xf numFmtId="0" fontId="27" fillId="0" borderId="11" xfId="78" applyFont="1" applyBorder="1" applyAlignment="1" applyProtection="1">
      <alignment horizontal="right" vertical="top"/>
    </xf>
    <xf numFmtId="0" fontId="27" fillId="0" borderId="0" xfId="78" applyFont="1" applyFill="1" applyAlignment="1" applyProtection="1">
      <alignment vertical="top"/>
    </xf>
    <xf numFmtId="0" fontId="27" fillId="0" borderId="11" xfId="78" applyNumberFormat="1" applyFont="1" applyFill="1" applyBorder="1" applyAlignment="1" applyProtection="1">
      <alignment vertical="top"/>
    </xf>
    <xf numFmtId="0" fontId="27" fillId="0" borderId="12" xfId="78" applyFont="1" applyBorder="1" applyAlignment="1" applyProtection="1">
      <alignment vertical="top"/>
    </xf>
    <xf numFmtId="0" fontId="27" fillId="0" borderId="0" xfId="78" applyFont="1" applyAlignment="1" applyProtection="1">
      <alignment vertical="top" wrapText="1"/>
    </xf>
    <xf numFmtId="0" fontId="27" fillId="0" borderId="13" xfId="78" applyFont="1" applyBorder="1" applyAlignment="1" applyProtection="1">
      <alignment vertical="top"/>
    </xf>
    <xf numFmtId="0" fontId="27" fillId="0" borderId="14" xfId="78" applyFont="1" applyBorder="1" applyAlignment="1" applyProtection="1">
      <alignment vertical="top"/>
    </xf>
    <xf numFmtId="0" fontId="27" fillId="0" borderId="12" xfId="78" applyFont="1" applyFill="1" applyBorder="1" applyAlignment="1" applyProtection="1">
      <alignment horizontal="center" vertical="center"/>
    </xf>
    <xf numFmtId="0" fontId="27" fillId="0" borderId="0" xfId="78" applyFont="1" applyAlignment="1" applyProtection="1">
      <alignment horizontal="center" vertical="center"/>
    </xf>
    <xf numFmtId="0" fontId="27" fillId="0" borderId="0" xfId="78" applyFont="1" applyAlignment="1" applyProtection="1">
      <alignment horizontal="center" vertical="center"/>
      <protection locked="0"/>
    </xf>
    <xf numFmtId="0" fontId="26" fillId="0" borderId="0" xfId="78" applyFont="1" applyFill="1" applyAlignment="1" applyProtection="1">
      <alignment vertical="top"/>
    </xf>
    <xf numFmtId="0" fontId="27" fillId="0" borderId="0" xfId="78" applyFont="1" applyFill="1" applyBorder="1" applyAlignment="1" applyProtection="1">
      <alignment vertical="top"/>
    </xf>
    <xf numFmtId="0" fontId="26" fillId="0" borderId="11" xfId="78" applyFont="1" applyFill="1" applyBorder="1" applyAlignment="1" applyProtection="1">
      <alignment vertical="top"/>
    </xf>
    <xf numFmtId="0" fontId="27" fillId="0" borderId="11" xfId="78" applyFont="1" applyFill="1" applyBorder="1" applyAlignment="1" applyProtection="1">
      <alignment vertical="top"/>
    </xf>
    <xf numFmtId="0" fontId="27" fillId="0" borderId="11" xfId="78" applyFont="1" applyFill="1" applyBorder="1" applyAlignment="1" applyProtection="1">
      <alignment horizontal="right" vertical="top"/>
    </xf>
    <xf numFmtId="0" fontId="27" fillId="0" borderId="12" xfId="78" applyFont="1" applyFill="1" applyBorder="1" applyAlignment="1" applyProtection="1">
      <alignment vertical="top" wrapText="1"/>
    </xf>
    <xf numFmtId="0" fontId="32" fillId="0" borderId="0" xfId="78" applyFont="1" applyAlignment="1" applyProtection="1">
      <alignment vertical="top"/>
    </xf>
    <xf numFmtId="0" fontId="26" fillId="0" borderId="15" xfId="78" applyFont="1" applyBorder="1" applyAlignment="1" applyProtection="1">
      <alignment vertical="top"/>
    </xf>
    <xf numFmtId="0" fontId="27" fillId="0" borderId="16" xfId="78" applyFont="1" applyBorder="1" applyAlignment="1" applyProtection="1">
      <alignment vertical="top"/>
    </xf>
    <xf numFmtId="0" fontId="27" fillId="0" borderId="16" xfId="78" applyFont="1" applyFill="1" applyBorder="1" applyAlignment="1" applyProtection="1">
      <alignment vertical="top"/>
    </xf>
    <xf numFmtId="0" fontId="27" fillId="0" borderId="12" xfId="78" applyFont="1" applyBorder="1" applyAlignment="1" applyProtection="1">
      <alignment vertical="top" wrapText="1"/>
    </xf>
    <xf numFmtId="0" fontId="25" fillId="0" borderId="0" xfId="72" applyFont="1" applyAlignment="1">
      <alignment vertical="top"/>
    </xf>
    <xf numFmtId="0" fontId="27" fillId="0" borderId="0" xfId="0" applyFont="1" applyBorder="1" applyAlignment="1">
      <alignment horizontal="center" vertical="top"/>
    </xf>
    <xf numFmtId="0" fontId="27" fillId="0" borderId="0" xfId="78" applyFont="1" applyAlignment="1" applyProtection="1">
      <alignment horizontal="center" vertical="center" wrapText="1"/>
    </xf>
    <xf numFmtId="0" fontId="27" fillId="0" borderId="17" xfId="78" applyFont="1" applyFill="1" applyBorder="1" applyAlignment="1" applyProtection="1">
      <alignment horizontal="left" vertical="center" wrapText="1"/>
      <protection locked="0"/>
    </xf>
    <xf numFmtId="0" fontId="27" fillId="0" borderId="18" xfId="78" applyFont="1" applyFill="1" applyBorder="1" applyAlignment="1" applyProtection="1">
      <alignment horizontal="left" vertical="center" wrapText="1"/>
      <protection locked="0"/>
    </xf>
    <xf numFmtId="0" fontId="27" fillId="0" borderId="20" xfId="78" applyFont="1" applyFill="1" applyBorder="1" applyAlignment="1" applyProtection="1">
      <alignment horizontal="left" vertical="center" wrapText="1"/>
      <protection locked="0"/>
    </xf>
    <xf numFmtId="165" fontId="27" fillId="0" borderId="17" xfId="98" applyNumberFormat="1" applyFont="1" applyFill="1" applyBorder="1" applyAlignment="1" applyProtection="1">
      <alignment horizontal="left" vertical="center" wrapText="1"/>
      <protection locked="0"/>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7" fillId="0" borderId="17" xfId="78" applyFont="1" applyFill="1" applyBorder="1" applyAlignment="1" applyProtection="1">
      <alignment horizontal="center" vertical="top"/>
      <protection locked="0"/>
    </xf>
    <xf numFmtId="0" fontId="27" fillId="0" borderId="19" xfId="78" applyFont="1" applyFill="1" applyBorder="1" applyAlignment="1" applyProtection="1">
      <alignment horizontal="center" vertical="top"/>
      <protection locked="0"/>
    </xf>
    <xf numFmtId="0" fontId="27" fillId="0" borderId="21" xfId="78" applyFont="1" applyFill="1" applyBorder="1" applyAlignment="1" applyProtection="1">
      <alignment horizontal="center" vertical="top"/>
      <protection locked="0"/>
    </xf>
    <xf numFmtId="165" fontId="27" fillId="0" borderId="21" xfId="98" applyNumberFormat="1" applyFont="1" applyFill="1" applyBorder="1" applyAlignment="1" applyProtection="1">
      <alignment horizontal="center" vertical="top"/>
      <protection locked="0"/>
    </xf>
    <xf numFmtId="164" fontId="27" fillId="0" borderId="21" xfId="28" applyNumberFormat="1" applyFont="1" applyFill="1" applyBorder="1" applyAlignment="1" applyProtection="1">
      <alignment horizontal="center" vertical="top"/>
      <protection locked="0"/>
    </xf>
    <xf numFmtId="0" fontId="27" fillId="0" borderId="18" xfId="78" applyFont="1" applyFill="1" applyBorder="1" applyAlignment="1" applyProtection="1">
      <alignment horizontal="center" vertical="top"/>
      <protection locked="0"/>
    </xf>
    <xf numFmtId="0" fontId="27" fillId="0" borderId="20" xfId="78" applyFont="1" applyFill="1" applyBorder="1" applyAlignment="1" applyProtection="1">
      <alignment horizontal="center" vertical="top"/>
      <protection locked="0"/>
    </xf>
    <xf numFmtId="0" fontId="27" fillId="0" borderId="22" xfId="78" applyFont="1" applyFill="1" applyBorder="1" applyAlignment="1" applyProtection="1">
      <alignment horizontal="center" vertical="center" wrapText="1"/>
    </xf>
    <xf numFmtId="0" fontId="27" fillId="0" borderId="23" xfId="78" applyFont="1" applyFill="1" applyBorder="1" applyAlignment="1" applyProtection="1">
      <alignment horizontal="center" vertical="center" wrapText="1"/>
    </xf>
    <xf numFmtId="0" fontId="27" fillId="0" borderId="24" xfId="78" applyFont="1" applyFill="1" applyBorder="1" applyAlignment="1" applyProtection="1">
      <alignment horizontal="center" vertical="center" wrapText="1"/>
    </xf>
    <xf numFmtId="0" fontId="27" fillId="0" borderId="28" xfId="78" applyFont="1" applyFill="1" applyBorder="1" applyAlignment="1" applyProtection="1">
      <alignment horizontal="left" vertical="center" wrapText="1"/>
      <protection locked="0"/>
    </xf>
    <xf numFmtId="0" fontId="27" fillId="0" borderId="29" xfId="78" applyFont="1" applyFill="1" applyBorder="1" applyAlignment="1" applyProtection="1">
      <alignment horizontal="left" vertical="center" wrapText="1"/>
      <protection locked="0"/>
    </xf>
    <xf numFmtId="0" fontId="27" fillId="0" borderId="30" xfId="78" applyFont="1" applyFill="1" applyBorder="1" applyAlignment="1" applyProtection="1">
      <alignment horizontal="left" vertical="center" wrapText="1"/>
      <protection locked="0"/>
    </xf>
    <xf numFmtId="165" fontId="27" fillId="0" borderId="28" xfId="98" applyNumberFormat="1" applyFont="1" applyFill="1" applyBorder="1" applyAlignment="1" applyProtection="1">
      <alignment horizontal="left" vertical="center" wrapText="1"/>
      <protection locked="0"/>
    </xf>
    <xf numFmtId="0" fontId="0" fillId="0" borderId="29" xfId="0" applyBorder="1" applyAlignment="1">
      <alignment horizontal="left" vertical="center" wrapText="1"/>
    </xf>
    <xf numFmtId="0" fontId="0" fillId="0" borderId="36" xfId="0" applyBorder="1" applyAlignment="1">
      <alignment horizontal="left" vertical="center" wrapText="1"/>
    </xf>
    <xf numFmtId="0" fontId="27" fillId="0" borderId="25" xfId="78" applyFont="1" applyBorder="1" applyAlignment="1" applyProtection="1">
      <alignment horizontal="center" vertical="top"/>
      <protection locked="0"/>
    </xf>
    <xf numFmtId="0" fontId="27" fillId="0" borderId="26" xfId="78" applyFont="1" applyBorder="1" applyAlignment="1" applyProtection="1">
      <alignment horizontal="center" vertical="top"/>
      <protection locked="0"/>
    </xf>
    <xf numFmtId="0" fontId="27" fillId="0" borderId="21" xfId="78" applyFont="1" applyBorder="1" applyAlignment="1" applyProtection="1">
      <alignment horizontal="center" vertical="top"/>
      <protection locked="0"/>
    </xf>
    <xf numFmtId="0" fontId="27" fillId="0" borderId="27" xfId="78" applyFont="1" applyBorder="1" applyAlignment="1" applyProtection="1">
      <alignment horizontal="center" vertical="top"/>
      <protection locked="0"/>
    </xf>
    <xf numFmtId="0" fontId="27" fillId="0" borderId="28" xfId="78" applyFont="1" applyBorder="1" applyAlignment="1" applyProtection="1">
      <alignment horizontal="center" vertical="top"/>
      <protection locked="0"/>
    </xf>
    <xf numFmtId="0" fontId="27" fillId="0" borderId="29" xfId="78" applyFont="1" applyBorder="1" applyAlignment="1" applyProtection="1">
      <alignment horizontal="center" vertical="top"/>
      <protection locked="0"/>
    </xf>
    <xf numFmtId="0" fontId="27" fillId="0" borderId="30" xfId="78" applyFont="1" applyBorder="1" applyAlignment="1" applyProtection="1">
      <alignment horizontal="center" vertical="top"/>
      <protection locked="0"/>
    </xf>
    <xf numFmtId="3" fontId="27" fillId="0" borderId="25" xfId="78" applyNumberFormat="1" applyFont="1" applyBorder="1" applyAlignment="1" applyProtection="1">
      <alignment horizontal="center" vertical="top"/>
      <protection locked="0"/>
    </xf>
    <xf numFmtId="0" fontId="27" fillId="0" borderId="31" xfId="78" applyFont="1" applyBorder="1" applyAlignment="1" applyProtection="1">
      <alignment horizontal="center" vertical="top"/>
    </xf>
    <xf numFmtId="0" fontId="27" fillId="0" borderId="32" xfId="78" applyFont="1" applyBorder="1" applyAlignment="1" applyProtection="1">
      <alignment horizontal="center" vertical="top"/>
    </xf>
    <xf numFmtId="0" fontId="27" fillId="0" borderId="17" xfId="78" applyFont="1" applyBorder="1" applyAlignment="1" applyProtection="1">
      <alignment horizontal="center" vertical="top"/>
      <protection locked="0"/>
    </xf>
    <xf numFmtId="0" fontId="27" fillId="0" borderId="18" xfId="78" applyFont="1" applyBorder="1" applyAlignment="1" applyProtection="1">
      <alignment horizontal="center" vertical="top"/>
      <protection locked="0"/>
    </xf>
    <xf numFmtId="0" fontId="27" fillId="0" borderId="20" xfId="78" applyFont="1" applyBorder="1" applyAlignment="1" applyProtection="1">
      <alignment horizontal="center" vertical="top"/>
      <protection locked="0"/>
    </xf>
    <xf numFmtId="3" fontId="27" fillId="0" borderId="21" xfId="78" applyNumberFormat="1" applyFont="1" applyBorder="1" applyAlignment="1" applyProtection="1">
      <alignment horizontal="center" vertical="top"/>
      <protection locked="0"/>
    </xf>
    <xf numFmtId="0" fontId="27" fillId="0" borderId="31" xfId="78" applyFont="1" applyBorder="1" applyAlignment="1" applyProtection="1">
      <alignment horizontal="center" vertical="center" wrapText="1"/>
    </xf>
    <xf numFmtId="0" fontId="27" fillId="0" borderId="32" xfId="78" applyFont="1" applyBorder="1" applyAlignment="1" applyProtection="1">
      <alignment horizontal="center" vertical="center" wrapText="1"/>
    </xf>
    <xf numFmtId="0" fontId="27" fillId="0" borderId="33" xfId="78" applyFont="1" applyBorder="1" applyAlignment="1" applyProtection="1">
      <alignment horizontal="center" vertical="center" wrapText="1"/>
    </xf>
    <xf numFmtId="0" fontId="27" fillId="0" borderId="34" xfId="78" applyFont="1" applyBorder="1" applyAlignment="1" applyProtection="1">
      <alignment horizontal="center" vertical="center" wrapText="1"/>
    </xf>
    <xf numFmtId="0" fontId="27" fillId="0" borderId="35" xfId="78" applyFont="1" applyBorder="1" applyAlignment="1" applyProtection="1">
      <alignment horizontal="center" vertical="center" wrapText="1"/>
    </xf>
    <xf numFmtId="3" fontId="27" fillId="0" borderId="25" xfId="28" applyNumberFormat="1" applyFont="1" applyBorder="1" applyAlignment="1" applyProtection="1">
      <alignment horizontal="center" vertical="top"/>
      <protection locked="0"/>
    </xf>
    <xf numFmtId="0" fontId="31" fillId="0" borderId="11" xfId="78" applyFont="1" applyBorder="1" applyAlignment="1" applyProtection="1">
      <alignment horizontal="left" vertical="top"/>
    </xf>
    <xf numFmtId="3" fontId="27" fillId="0" borderId="21" xfId="28" applyNumberFormat="1" applyFont="1" applyBorder="1" applyAlignment="1" applyProtection="1">
      <alignment horizontal="center" vertical="top"/>
      <protection locked="0"/>
    </xf>
    <xf numFmtId="0" fontId="27" fillId="24" borderId="11" xfId="78" applyFont="1" applyFill="1" applyBorder="1" applyAlignment="1" applyProtection="1">
      <alignment horizontal="center" vertical="top"/>
      <protection locked="0"/>
    </xf>
    <xf numFmtId="0" fontId="27" fillId="0" borderId="31" xfId="78" applyFont="1" applyFill="1" applyBorder="1" applyAlignment="1" applyProtection="1">
      <alignment horizontal="center" vertical="top" wrapText="1"/>
    </xf>
    <xf numFmtId="0" fontId="27" fillId="0" borderId="32" xfId="78" applyFont="1" applyFill="1" applyBorder="1" applyAlignment="1" applyProtection="1">
      <alignment horizontal="center" vertical="top" wrapText="1"/>
    </xf>
    <xf numFmtId="0" fontId="27" fillId="0" borderId="31" xfId="78" applyFont="1" applyBorder="1" applyAlignment="1" applyProtection="1">
      <alignment horizontal="center" vertical="top" wrapText="1"/>
    </xf>
    <xf numFmtId="0" fontId="27" fillId="0" borderId="21" xfId="78" applyFont="1" applyFill="1" applyBorder="1" applyAlignment="1" applyProtection="1">
      <alignment horizontal="left" vertical="top"/>
      <protection locked="0"/>
    </xf>
    <xf numFmtId="0" fontId="0" fillId="0" borderId="19" xfId="0" applyBorder="1"/>
    <xf numFmtId="0" fontId="27" fillId="0" borderId="33" xfId="78" applyFont="1" applyFill="1" applyBorder="1" applyAlignment="1" applyProtection="1">
      <alignment horizontal="center" vertical="center" wrapText="1"/>
    </xf>
    <xf numFmtId="0" fontId="27" fillId="0" borderId="37" xfId="78"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7" fillId="0" borderId="34" xfId="78" applyFont="1" applyFill="1" applyBorder="1" applyAlignment="1" applyProtection="1">
      <alignment horizontal="center" vertical="center" wrapText="1"/>
    </xf>
    <xf numFmtId="0" fontId="27" fillId="0" borderId="35" xfId="78" applyFont="1" applyFill="1" applyBorder="1" applyAlignment="1" applyProtection="1">
      <alignment horizontal="center" vertical="center" wrapText="1"/>
    </xf>
    <xf numFmtId="0" fontId="27" fillId="0" borderId="33" xfId="78" applyFont="1" applyFill="1" applyBorder="1" applyAlignment="1" applyProtection="1">
      <alignment horizontal="center" vertical="center"/>
    </xf>
    <xf numFmtId="0" fontId="27" fillId="0" borderId="34" xfId="78" applyFont="1" applyFill="1" applyBorder="1" applyAlignment="1" applyProtection="1">
      <alignment horizontal="center" vertical="center"/>
    </xf>
    <xf numFmtId="0" fontId="27" fillId="0" borderId="35" xfId="78" applyFont="1" applyFill="1" applyBorder="1" applyAlignment="1" applyProtection="1">
      <alignment horizontal="center" vertical="center"/>
    </xf>
    <xf numFmtId="0" fontId="27" fillId="0" borderId="32" xfId="78" applyFont="1" applyBorder="1" applyAlignment="1" applyProtection="1">
      <alignment horizontal="center" vertical="top" wrapText="1"/>
    </xf>
    <xf numFmtId="0" fontId="27" fillId="0" borderId="32" xfId="78" applyFont="1" applyFill="1" applyBorder="1" applyAlignment="1" applyProtection="1">
      <alignment horizontal="center" vertical="top"/>
      <protection locked="0"/>
    </xf>
    <xf numFmtId="0" fontId="27" fillId="0" borderId="38" xfId="78" applyFont="1" applyFill="1" applyBorder="1" applyAlignment="1" applyProtection="1">
      <alignment horizontal="center" vertical="top"/>
      <protection locked="0"/>
    </xf>
    <xf numFmtId="0" fontId="27" fillId="0" borderId="12" xfId="78" applyFont="1" applyFill="1" applyBorder="1" applyAlignment="1" applyProtection="1">
      <alignment horizontal="center" vertical="top"/>
      <protection locked="0"/>
    </xf>
    <xf numFmtId="1" fontId="27" fillId="0" borderId="21" xfId="78" applyNumberFormat="1" applyFont="1" applyBorder="1" applyAlignment="1" applyProtection="1">
      <alignment horizontal="center" vertical="top"/>
      <protection locked="0"/>
    </xf>
    <xf numFmtId="0" fontId="27" fillId="0" borderId="21" xfId="78" applyFont="1" applyFill="1" applyBorder="1" applyAlignment="1" applyProtection="1">
      <alignment horizontal="center" vertical="top" wrapText="1"/>
      <protection locked="0"/>
    </xf>
    <xf numFmtId="0" fontId="27" fillId="0" borderId="27" xfId="78" applyFont="1" applyFill="1" applyBorder="1" applyAlignment="1" applyProtection="1">
      <alignment horizontal="center" vertical="top" wrapText="1"/>
      <protection locked="0"/>
    </xf>
    <xf numFmtId="0" fontId="27" fillId="0" borderId="25" xfId="78" applyFont="1" applyFill="1" applyBorder="1" applyAlignment="1" applyProtection="1">
      <alignment horizontal="center" vertical="top" wrapText="1"/>
      <protection locked="0"/>
    </xf>
    <xf numFmtId="0" fontId="27" fillId="0" borderId="26" xfId="78" applyFont="1" applyFill="1" applyBorder="1" applyAlignment="1" applyProtection="1">
      <alignment horizontal="center" vertical="top" wrapText="1"/>
      <protection locked="0"/>
    </xf>
    <xf numFmtId="0" fontId="27" fillId="0" borderId="17" xfId="78" applyFont="1" applyFill="1" applyBorder="1" applyAlignment="1" applyProtection="1">
      <alignment horizontal="left" vertical="top"/>
      <protection locked="0"/>
    </xf>
    <xf numFmtId="0" fontId="27" fillId="0" borderId="18" xfId="78" applyFont="1" applyFill="1"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8" xfId="0" applyBorder="1" applyAlignment="1" applyProtection="1">
      <alignment vertical="top"/>
      <protection locked="0"/>
    </xf>
    <xf numFmtId="0" fontId="0" fillId="0" borderId="20" xfId="0" applyBorder="1" applyAlignment="1" applyProtection="1">
      <alignment vertical="top"/>
      <protection locked="0"/>
    </xf>
    <xf numFmtId="0" fontId="27" fillId="0" borderId="31" xfId="78" applyFont="1" applyFill="1" applyBorder="1" applyAlignment="1" applyProtection="1">
      <alignment horizontal="center" vertical="center" wrapText="1"/>
    </xf>
    <xf numFmtId="0" fontId="27" fillId="0" borderId="31" xfId="78" applyFont="1" applyFill="1" applyBorder="1" applyAlignment="1" applyProtection="1">
      <alignment horizontal="center" vertical="center"/>
    </xf>
    <xf numFmtId="0" fontId="27" fillId="0" borderId="32" xfId="78" applyFont="1" applyFill="1" applyBorder="1" applyAlignment="1" applyProtection="1">
      <alignment horizontal="center" vertical="center"/>
    </xf>
    <xf numFmtId="0" fontId="27" fillId="0" borderId="25" xfId="78" applyFont="1" applyFill="1" applyBorder="1" applyAlignment="1" applyProtection="1">
      <alignment horizontal="left" vertical="top"/>
      <protection locked="0"/>
    </xf>
    <xf numFmtId="0" fontId="27" fillId="0" borderId="25" xfId="28" applyNumberFormat="1" applyFont="1" applyFill="1" applyBorder="1" applyAlignment="1" applyProtection="1">
      <alignment horizontal="center" vertical="top"/>
      <protection locked="0"/>
    </xf>
    <xf numFmtId="0" fontId="27" fillId="0" borderId="28" xfId="78" applyFont="1" applyFill="1" applyBorder="1" applyAlignment="1" applyProtection="1">
      <alignment horizontal="center" vertical="top"/>
      <protection locked="0"/>
    </xf>
    <xf numFmtId="0" fontId="27" fillId="0" borderId="29" xfId="78" applyFont="1" applyFill="1" applyBorder="1" applyAlignment="1" applyProtection="1">
      <alignment horizontal="center" vertical="top"/>
      <protection locked="0"/>
    </xf>
    <xf numFmtId="0" fontId="27" fillId="0" borderId="36" xfId="78" applyFont="1" applyFill="1" applyBorder="1" applyAlignment="1" applyProtection="1">
      <alignment horizontal="center" vertical="top"/>
      <protection locked="0"/>
    </xf>
    <xf numFmtId="0" fontId="27" fillId="0" borderId="21" xfId="28" applyNumberFormat="1" applyFont="1" applyFill="1" applyBorder="1" applyAlignment="1" applyProtection="1">
      <alignment horizontal="center" vertical="top"/>
      <protection locked="0"/>
    </xf>
    <xf numFmtId="0" fontId="27" fillId="24" borderId="17" xfId="78" applyFont="1" applyFill="1" applyBorder="1" applyAlignment="1" applyProtection="1">
      <alignment vertical="top"/>
      <protection locked="0"/>
    </xf>
    <xf numFmtId="0" fontId="27" fillId="24" borderId="18" xfId="78" applyFont="1" applyFill="1" applyBorder="1" applyAlignment="1" applyProtection="1">
      <alignment vertical="top"/>
      <protection locked="0"/>
    </xf>
    <xf numFmtId="0" fontId="27" fillId="24" borderId="20" xfId="78" applyFont="1" applyFill="1" applyBorder="1" applyAlignment="1" applyProtection="1">
      <alignment vertical="top"/>
      <protection locked="0"/>
    </xf>
    <xf numFmtId="0" fontId="27" fillId="24" borderId="17" xfId="78" applyFont="1" applyFill="1" applyBorder="1" applyAlignment="1" applyProtection="1">
      <alignment horizontal="center" vertical="top"/>
      <protection locked="0"/>
    </xf>
    <xf numFmtId="0" fontId="0" fillId="24" borderId="18" xfId="0" applyFill="1" applyBorder="1" applyAlignment="1" applyProtection="1">
      <alignment horizontal="center" vertical="top"/>
      <protection locked="0"/>
    </xf>
    <xf numFmtId="0" fontId="0" fillId="24" borderId="20" xfId="0" applyFill="1" applyBorder="1" applyAlignment="1" applyProtection="1">
      <alignment horizontal="center" vertical="top"/>
      <protection locked="0"/>
    </xf>
    <xf numFmtId="0" fontId="27" fillId="24" borderId="18" xfId="78" applyFont="1" applyFill="1" applyBorder="1" applyAlignment="1" applyProtection="1">
      <alignment horizontal="center" vertical="top"/>
      <protection locked="0"/>
    </xf>
    <xf numFmtId="0" fontId="27" fillId="24" borderId="20" xfId="78" applyFont="1" applyFill="1" applyBorder="1" applyAlignment="1" applyProtection="1">
      <alignment horizontal="center" vertical="top"/>
      <protection locked="0"/>
    </xf>
    <xf numFmtId="0" fontId="27" fillId="0" borderId="33" xfId="78" applyNumberFormat="1" applyFont="1" applyFill="1" applyBorder="1" applyAlignment="1" applyProtection="1">
      <alignment vertical="top"/>
      <protection locked="0"/>
    </xf>
    <xf numFmtId="0" fontId="27" fillId="0" borderId="34" xfId="78" applyNumberFormat="1" applyFont="1" applyFill="1" applyBorder="1" applyAlignment="1" applyProtection="1">
      <alignment vertical="top"/>
      <protection locked="0"/>
    </xf>
    <xf numFmtId="0" fontId="27" fillId="0" borderId="35" xfId="78" applyNumberFormat="1" applyFont="1" applyFill="1" applyBorder="1" applyAlignment="1" applyProtection="1">
      <alignment vertical="top"/>
      <protection locked="0"/>
    </xf>
    <xf numFmtId="0" fontId="27" fillId="0" borderId="31" xfId="78" applyFont="1" applyFill="1" applyBorder="1" applyAlignment="1" applyProtection="1">
      <alignment horizontal="center" vertical="top"/>
    </xf>
    <xf numFmtId="0" fontId="27" fillId="0" borderId="33" xfId="78" applyFont="1" applyFill="1" applyBorder="1" applyAlignment="1" applyProtection="1">
      <alignment horizontal="center" vertical="top"/>
    </xf>
    <xf numFmtId="0" fontId="27" fillId="0" borderId="34" xfId="78" applyFont="1" applyFill="1" applyBorder="1" applyAlignment="1" applyProtection="1">
      <alignment horizontal="center" vertical="top"/>
    </xf>
    <xf numFmtId="0" fontId="27" fillId="0" borderId="37" xfId="78" applyFont="1" applyFill="1" applyBorder="1" applyAlignment="1" applyProtection="1">
      <alignment horizontal="center" vertical="top"/>
    </xf>
    <xf numFmtId="0" fontId="27" fillId="24" borderId="18" xfId="0" applyFont="1" applyFill="1" applyBorder="1" applyAlignment="1" applyProtection="1">
      <alignment vertical="top"/>
      <protection locked="0"/>
    </xf>
    <xf numFmtId="0" fontId="27" fillId="24" borderId="20" xfId="0" applyFont="1" applyFill="1" applyBorder="1" applyAlignment="1" applyProtection="1">
      <alignment vertical="top"/>
      <protection locked="0"/>
    </xf>
    <xf numFmtId="0" fontId="27" fillId="24" borderId="17" xfId="78" applyFont="1" applyFill="1" applyBorder="1" applyAlignment="1" applyProtection="1">
      <alignment horizontal="left" vertical="top"/>
      <protection locked="0"/>
    </xf>
    <xf numFmtId="0" fontId="0" fillId="24" borderId="18" xfId="0" applyFill="1" applyBorder="1" applyAlignment="1" applyProtection="1">
      <alignment horizontal="left" vertical="top"/>
      <protection locked="0"/>
    </xf>
    <xf numFmtId="0" fontId="0" fillId="24" borderId="20" xfId="0" applyFill="1" applyBorder="1" applyAlignment="1" applyProtection="1">
      <alignment horizontal="left" vertical="top"/>
      <protection locked="0"/>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1" xfId="28"/>
    <cellStyle name="Comma 2" xfId="29"/>
    <cellStyle name="Comma 2 10" xfId="30"/>
    <cellStyle name="Comma 2 2" xfId="31"/>
    <cellStyle name="Comma 2 2 2" xfId="32"/>
    <cellStyle name="Comma 2 2 3" xfId="33"/>
    <cellStyle name="Comma 2 2 4" xfId="34"/>
    <cellStyle name="Comma 2 2 5" xfId="35"/>
    <cellStyle name="Comma 2 2 6" xfId="36"/>
    <cellStyle name="Comma 2 2 7" xfId="37"/>
    <cellStyle name="Comma 2 3" xfId="38"/>
    <cellStyle name="Comma 2 3 2" xfId="39"/>
    <cellStyle name="Comma 2 4" xfId="40"/>
    <cellStyle name="Comma 2 4 2" xfId="41"/>
    <cellStyle name="Comma 2 4 3" xfId="42"/>
    <cellStyle name="Comma 2 5" xfId="43"/>
    <cellStyle name="Comma 2 6" xfId="44"/>
    <cellStyle name="Comma 2 7" xfId="45"/>
    <cellStyle name="Comma 2 8" xfId="46"/>
    <cellStyle name="Comma 2 9" xfId="47"/>
    <cellStyle name="Comma 3" xfId="48"/>
    <cellStyle name="Comma 3 2" xfId="49"/>
    <cellStyle name="Comma 3 3" xfId="50"/>
    <cellStyle name="Comma 4" xfId="51"/>
    <cellStyle name="Comma 5" xfId="52"/>
    <cellStyle name="Explanatory Text" xfId="53" builtinId="53" customBuiltin="1"/>
    <cellStyle name="Good" xfId="54" builtinId="26" customBuiltin="1"/>
    <cellStyle name="Heading 1" xfId="55" builtinId="16" customBuiltin="1"/>
    <cellStyle name="Heading 2" xfId="56" builtinId="17" customBuiltin="1"/>
    <cellStyle name="Heading 3" xfId="57" builtinId="18" customBuiltin="1"/>
    <cellStyle name="Heading 4" xfId="58" builtinId="19" customBuiltin="1"/>
    <cellStyle name="Input" xfId="59" builtinId="20" customBuiltin="1"/>
    <cellStyle name="Linked Cell" xfId="60" builtinId="24" customBuiltin="1"/>
    <cellStyle name="Neutral" xfId="61" builtinId="28" customBuiltin="1"/>
    <cellStyle name="Normal" xfId="0" builtinId="0"/>
    <cellStyle name="Normal 10" xfId="62"/>
    <cellStyle name="Normal 11" xfId="63"/>
    <cellStyle name="Normal 12" xfId="64"/>
    <cellStyle name="Normal 2" xfId="65"/>
    <cellStyle name="Normal 2 2" xfId="66"/>
    <cellStyle name="Normal 2 3" xfId="67"/>
    <cellStyle name="Normal 2 4" xfId="68"/>
    <cellStyle name="Normal 2 5" xfId="69"/>
    <cellStyle name="Normal 2_Big_Loan -App_agr-070912" xfId="70"/>
    <cellStyle name="Normal 3" xfId="71"/>
    <cellStyle name="Normal 3 2" xfId="72"/>
    <cellStyle name="Normal 3_Oron suutsnii_zeeliin_geree_orgodliin_maygt" xfId="73"/>
    <cellStyle name="Normal 4" xfId="74"/>
    <cellStyle name="Normal 4 2" xfId="75"/>
    <cellStyle name="Normal 4 2 2" xfId="76"/>
    <cellStyle name="Normal 4 2 3" xfId="77"/>
    <cellStyle name="Normal 4 3" xfId="78"/>
    <cellStyle name="Normal 4 4" xfId="79"/>
    <cellStyle name="Normal 4 5" xfId="80"/>
    <cellStyle name="Normal 4_Oron suutsnii_zeeliin_geree_orgodliin_maygt" xfId="81"/>
    <cellStyle name="Normal 5" xfId="82"/>
    <cellStyle name="Normal 6" xfId="83"/>
    <cellStyle name="Normal 7" xfId="84"/>
    <cellStyle name="Normal 7 2" xfId="85"/>
    <cellStyle name="Normal 8" xfId="86"/>
    <cellStyle name="Normal 9" xfId="87"/>
    <cellStyle name="Note" xfId="88" builtinId="10" customBuiltin="1"/>
    <cellStyle name="Output" xfId="89" builtinId="21" customBuiltin="1"/>
    <cellStyle name="Percent 2" xfId="90"/>
    <cellStyle name="Percent 2 2" xfId="91"/>
    <cellStyle name="Percent 2 3" xfId="92"/>
    <cellStyle name="Percent 2 4" xfId="93"/>
    <cellStyle name="Percent 2 5" xfId="94"/>
    <cellStyle name="Percent 2 6" xfId="95"/>
    <cellStyle name="Percent 2 7" xfId="96"/>
    <cellStyle name="Percent 3" xfId="97"/>
    <cellStyle name="Percent 3 2" xfId="98"/>
    <cellStyle name="Style 1" xfId="99"/>
    <cellStyle name="Title" xfId="100" builtinId="15" customBuiltin="1"/>
    <cellStyle name="Total" xfId="101" builtinId="25" customBuiltin="1"/>
    <cellStyle name="Warning Text" xfId="102" builtinId="11" customBuiltin="1"/>
  </cellStyles>
  <dxfs count="1">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22" fmlaLink="$BR$14" fmlaRange="$BM$1:$BM$21" noThreeD="1" sel="3" val="2"/>
</file>

<file path=xl/ctrlProps/ctrlProp11.xml><?xml version="1.0" encoding="utf-8"?>
<formControlPr xmlns="http://schemas.microsoft.com/office/spreadsheetml/2009/9/main" objectType="Drop" dropStyle="combo" dx="22" fmlaLink="$BR$16" fmlaRange="$BM$1:$BM$11" noThreeD="1" sel="3" val="2"/>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22" fmlaLink="$BR$2" fmlaRange="$BM$1:$BM$11" noThreeD="1" sel="3" val="2"/>
</file>

<file path=xl/ctrlProps/ctrlProp5.xml><?xml version="1.0" encoding="utf-8"?>
<formControlPr xmlns="http://schemas.microsoft.com/office/spreadsheetml/2009/9/main" objectType="Drop" dropStyle="combo" dx="22" fmlaLink="$BR$4" fmlaRange="$BM$1:$BM$11" noThreeD="1" sel="3" val="2"/>
</file>

<file path=xl/ctrlProps/ctrlProp6.xml><?xml version="1.0" encoding="utf-8"?>
<formControlPr xmlns="http://schemas.microsoft.com/office/spreadsheetml/2009/9/main" objectType="Drop" dropStyle="combo" dx="22" fmlaLink="$BR$6" fmlaRange="$BM$1:$BM$16" noThreeD="1" sel="2" val="0"/>
</file>

<file path=xl/ctrlProps/ctrlProp7.xml><?xml version="1.0" encoding="utf-8"?>
<formControlPr xmlns="http://schemas.microsoft.com/office/spreadsheetml/2009/9/main" objectType="Drop" dropStyle="combo" dx="22" fmlaLink="$BR$8" fmlaRange="$BM$1:$BM$11" noThreeD="1" sel="3" val="2"/>
</file>

<file path=xl/ctrlProps/ctrlProp8.xml><?xml version="1.0" encoding="utf-8"?>
<formControlPr xmlns="http://schemas.microsoft.com/office/spreadsheetml/2009/9/main" objectType="Drop" dropStyle="combo" dx="22" fmlaLink="$BR$10" fmlaRange="$BM$1:$BM$11" noThreeD="1" sel="3" val="2"/>
</file>

<file path=xl/ctrlProps/ctrlProp9.xml><?xml version="1.0" encoding="utf-8"?>
<formControlPr xmlns="http://schemas.microsoft.com/office/spreadsheetml/2009/9/main" objectType="Drop" dropStyle="combo" dx="22" fmlaLink="$BR$12" fmlaRange="$BM$1:$BM$21" noThreeD="1" sel="8" val="3"/>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54</xdr:col>
      <xdr:colOff>76201</xdr:colOff>
      <xdr:row>97</xdr:row>
      <xdr:rowOff>85725</xdr:rowOff>
    </xdr:from>
    <xdr:to>
      <xdr:col>81</xdr:col>
      <xdr:colOff>1743075</xdr:colOff>
      <xdr:row>97</xdr:row>
      <xdr:rowOff>419100</xdr:rowOff>
    </xdr:to>
    <xdr:sp macro="" textlink="">
      <xdr:nvSpPr>
        <xdr:cNvPr id="2" name="TextBox 1"/>
        <xdr:cNvSpPr txBox="1"/>
      </xdr:nvSpPr>
      <xdr:spPr>
        <a:xfrm>
          <a:off x="8334376" y="5124450"/>
          <a:ext cx="4562474" cy="3333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mn-MN" sz="800">
              <a:latin typeface="Times New Roman" pitchFamily="18" charset="0"/>
              <a:cs typeface="Times New Roman" pitchFamily="18" charset="0"/>
            </a:rPr>
            <a:t>Зээл нь</a:t>
          </a:r>
          <a:r>
            <a:rPr lang="mn-MN" sz="800" baseline="0">
              <a:latin typeface="Times New Roman" pitchFamily="18" charset="0"/>
              <a:cs typeface="Times New Roman" pitchFamily="18" charset="0"/>
            </a:rPr>
            <a:t> т</a:t>
          </a:r>
          <a:r>
            <a:rPr lang="mn-MN" sz="800">
              <a:latin typeface="Times New Roman" pitchFamily="18" charset="0"/>
              <a:cs typeface="Times New Roman" pitchFamily="18" charset="0"/>
            </a:rPr>
            <a:t>ус</a:t>
          </a:r>
          <a:r>
            <a:rPr lang="mn-MN" sz="800" baseline="0">
              <a:latin typeface="Times New Roman" pitchFamily="18" charset="0"/>
              <a:cs typeface="Times New Roman" pitchFamily="18" charset="0"/>
            </a:rPr>
            <a:t> бизнест зориулагдах бол "Зєв" тэмдэгтэй болгоно уу... </a:t>
          </a:r>
        </a:p>
        <a:p>
          <a:pPr algn="just"/>
          <a:r>
            <a:rPr lang="mn-MN" sz="800" baseline="0">
              <a:latin typeface="Times New Roman" pitchFamily="18" charset="0"/>
              <a:cs typeface="Times New Roman" pitchFamily="18" charset="0"/>
            </a:rPr>
            <a:t>Їїний тулд "Зєв тэмдэгтэй болгох нїднийхээ голд хулганы зїїн товчийг нэг удаа дарна уу...</a:t>
          </a:r>
          <a:endParaRPr lang="en-US" sz="800">
            <a:latin typeface="Times New Roman" pitchFamily="18" charset="0"/>
            <a:cs typeface="Times New Roman" pitchFamily="18" charset="0"/>
          </a:endParaRPr>
        </a:p>
      </xdr:txBody>
    </xdr:sp>
    <xdr:clientData fPrintsWithSheet="0"/>
  </xdr:twoCellAnchor>
  <xdr:twoCellAnchor>
    <xdr:from>
      <xdr:col>46</xdr:col>
      <xdr:colOff>9525</xdr:colOff>
      <xdr:row>97</xdr:row>
      <xdr:rowOff>209549</xdr:rowOff>
    </xdr:from>
    <xdr:to>
      <xdr:col>54</xdr:col>
      <xdr:colOff>0</xdr:colOff>
      <xdr:row>97</xdr:row>
      <xdr:rowOff>476248</xdr:rowOff>
    </xdr:to>
    <xdr:cxnSp macro="">
      <xdr:nvCxnSpPr>
        <xdr:cNvPr id="3" name="Elbow Connector 2"/>
        <xdr:cNvCxnSpPr/>
      </xdr:nvCxnSpPr>
      <xdr:spPr>
        <a:xfrm rot="10800000" flipV="1">
          <a:off x="7343775" y="5248274"/>
          <a:ext cx="914400" cy="266699"/>
        </a:xfrm>
        <a:prstGeom prst="bentConnector3">
          <a:avLst>
            <a:gd name="adj1" fmla="val 1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95250</xdr:colOff>
      <xdr:row>138</xdr:row>
      <xdr:rowOff>28575</xdr:rowOff>
    </xdr:from>
    <xdr:to>
      <xdr:col>81</xdr:col>
      <xdr:colOff>2876550</xdr:colOff>
      <xdr:row>138</xdr:row>
      <xdr:rowOff>638175</xdr:rowOff>
    </xdr:to>
    <xdr:sp macro="" textlink="">
      <xdr:nvSpPr>
        <xdr:cNvPr id="4" name="TextBox 3"/>
        <xdr:cNvSpPr txBox="1"/>
      </xdr:nvSpPr>
      <xdr:spPr>
        <a:xfrm>
          <a:off x="7781925" y="7191375"/>
          <a:ext cx="6248400" cy="4286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mn-MN" sz="800" b="1">
              <a:latin typeface="Times New Roman" pitchFamily="18" charset="0"/>
              <a:cs typeface="Times New Roman" pitchFamily="18" charset="0"/>
            </a:rPr>
            <a:t>Єрх</a:t>
          </a:r>
          <a:r>
            <a:rPr lang="mn-MN" sz="800">
              <a:latin typeface="Times New Roman" pitchFamily="18" charset="0"/>
              <a:cs typeface="Times New Roman" pitchFamily="18" charset="0"/>
            </a:rPr>
            <a:t> - Нэг орон байранд хамт амьдардаг, нэгдмэл тєсєвтэй, хїнс, амьдралын наад захын хэрэгцээгээ хамтран хангадаг нэг буюу хэсэг бїлэг хїмїїсийг єрх гэнэ. Єрхийн гишїїд нь хоорондоо ураг тєрлийн болон гэр бїлийн хамааралтай, эсвэл хамааралгїй байж болно.</a:t>
          </a:r>
        </a:p>
        <a:p>
          <a:pPr algn="just"/>
          <a:r>
            <a:rPr lang="mn-MN" sz="800" b="1">
              <a:latin typeface="Times New Roman" pitchFamily="18" charset="0"/>
              <a:cs typeface="Times New Roman" pitchFamily="18" charset="0"/>
            </a:rPr>
            <a:t>Хяналтын</a:t>
          </a:r>
          <a:r>
            <a:rPr lang="mn-MN" sz="800" b="1" baseline="0">
              <a:latin typeface="Times New Roman" pitchFamily="18" charset="0"/>
              <a:cs typeface="Times New Roman" pitchFamily="18" charset="0"/>
            </a:rPr>
            <a:t> багц </a:t>
          </a:r>
          <a:r>
            <a:rPr lang="mn-MN" sz="800" baseline="0">
              <a:latin typeface="Times New Roman" pitchFamily="18" charset="0"/>
              <a:cs typeface="Times New Roman" pitchFamily="18" charset="0"/>
            </a:rPr>
            <a:t>-  Энгийн хувьцааны 2/3 </a:t>
          </a:r>
          <a:r>
            <a:rPr lang="en-US" sz="800" baseline="0">
              <a:latin typeface="Times New Roman" pitchFamily="18" charset="0"/>
              <a:cs typeface="Times New Roman" pitchFamily="18" charset="0"/>
            </a:rPr>
            <a:t>(</a:t>
          </a:r>
          <a:r>
            <a:rPr lang="mn-MN" sz="800" baseline="0">
              <a:latin typeface="Times New Roman" pitchFamily="18" charset="0"/>
              <a:cs typeface="Times New Roman" pitchFamily="18" charset="0"/>
            </a:rPr>
            <a:t>3-ний 2</a:t>
          </a:r>
          <a:r>
            <a:rPr lang="en-US" sz="800" baseline="0">
              <a:latin typeface="Times New Roman" pitchFamily="18" charset="0"/>
              <a:cs typeface="Times New Roman" pitchFamily="18" charset="0"/>
            </a:rPr>
            <a:t>)</a:t>
          </a:r>
          <a:r>
            <a:rPr lang="mn-MN" sz="800" baseline="0">
              <a:latin typeface="Times New Roman" pitchFamily="18" charset="0"/>
              <a:cs typeface="Times New Roman" pitchFamily="18" charset="0"/>
            </a:rPr>
            <a:t>-с дээш хувийг ойлгоно.</a:t>
          </a:r>
          <a:endParaRPr lang="en-US" sz="800">
            <a:latin typeface="Times New Roman" pitchFamily="18" charset="0"/>
            <a:cs typeface="Times New Roman" pitchFamily="18" charset="0"/>
          </a:endParaRPr>
        </a:p>
      </xdr:txBody>
    </xdr:sp>
    <xdr:clientData fPrintsWithSheet="0"/>
  </xdr:twoCellAnchor>
  <xdr:twoCellAnchor>
    <xdr:from>
      <xdr:col>49</xdr:col>
      <xdr:colOff>95250</xdr:colOff>
      <xdr:row>163</xdr:row>
      <xdr:rowOff>114300</xdr:rowOff>
    </xdr:from>
    <xdr:to>
      <xdr:col>81</xdr:col>
      <xdr:colOff>2924175</xdr:colOff>
      <xdr:row>163</xdr:row>
      <xdr:rowOff>638175</xdr:rowOff>
    </xdr:to>
    <xdr:sp macro="" textlink="">
      <xdr:nvSpPr>
        <xdr:cNvPr id="5" name="TextBox 4"/>
        <xdr:cNvSpPr txBox="1"/>
      </xdr:nvSpPr>
      <xdr:spPr>
        <a:xfrm>
          <a:off x="7781925" y="8248650"/>
          <a:ext cx="6296025" cy="5238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mn-MN" sz="800" b="1">
              <a:latin typeface="Times New Roman" pitchFamily="18" charset="0"/>
              <a:cs typeface="Times New Roman" pitchFamily="18" charset="0"/>
            </a:rPr>
            <a:t>	"Гэр бїлийн тухай хууль"-д зааснаар:</a:t>
          </a:r>
        </a:p>
        <a:p>
          <a:pPr algn="just"/>
          <a:r>
            <a:rPr lang="mn-MN" sz="800" b="1">
              <a:latin typeface="Times New Roman" pitchFamily="18" charset="0"/>
              <a:cs typeface="Times New Roman" pitchFamily="18" charset="0"/>
            </a:rPr>
            <a:t>"гэр б</a:t>
          </a:r>
          <a:r>
            <a:rPr lang="en-US" sz="800" b="1">
              <a:latin typeface="Times New Roman" pitchFamily="18" charset="0"/>
              <a:cs typeface="Times New Roman" pitchFamily="18" charset="0"/>
            </a:rPr>
            <a:t>v</a:t>
          </a:r>
          <a:r>
            <a:rPr lang="mn-MN" sz="800" b="1">
              <a:latin typeface="Times New Roman" pitchFamily="18" charset="0"/>
              <a:cs typeface="Times New Roman" pitchFamily="18" charset="0"/>
            </a:rPr>
            <a:t>лийн гиш</a:t>
          </a:r>
          <a:r>
            <a:rPr lang="en-US" sz="800" b="1">
              <a:latin typeface="Times New Roman" pitchFamily="18" charset="0"/>
              <a:cs typeface="Times New Roman" pitchFamily="18" charset="0"/>
            </a:rPr>
            <a:t>vv</a:t>
          </a:r>
          <a:r>
            <a:rPr lang="mn-MN" sz="800" b="1">
              <a:latin typeface="Times New Roman" pitchFamily="18" charset="0"/>
              <a:cs typeface="Times New Roman" pitchFamily="18" charset="0"/>
            </a:rPr>
            <a:t>н" </a:t>
          </a:r>
          <a:r>
            <a:rPr lang="mn-MN" sz="800" b="0">
              <a:latin typeface="Times New Roman" pitchFamily="18" charset="0"/>
              <a:cs typeface="Times New Roman" pitchFamily="18" charset="0"/>
            </a:rPr>
            <a:t>гэж гэрлэгчид, тэдэнтэй хамт амьдарч байгаа тєрсєн, дагавар, </a:t>
          </a:r>
          <a:r>
            <a:rPr lang="en-US" sz="800" b="0">
              <a:latin typeface="Times New Roman" pitchFamily="18" charset="0"/>
              <a:cs typeface="Times New Roman" pitchFamily="18" charset="0"/>
            </a:rPr>
            <a:t>v</a:t>
          </a:r>
          <a:r>
            <a:rPr lang="mn-MN" sz="800" b="0">
              <a:latin typeface="Times New Roman" pitchFamily="18" charset="0"/>
              <a:cs typeface="Times New Roman" pitchFamily="18" charset="0"/>
            </a:rPr>
            <a:t>рчлэн авсан х</a:t>
          </a:r>
          <a:r>
            <a:rPr lang="en-US" sz="800" b="0">
              <a:latin typeface="Times New Roman" pitchFamily="18" charset="0"/>
              <a:cs typeface="Times New Roman" pitchFamily="18" charset="0"/>
            </a:rPr>
            <a:t>vv</a:t>
          </a:r>
          <a:r>
            <a:rPr lang="mn-MN" sz="800" b="0">
              <a:latin typeface="Times New Roman" pitchFamily="18" charset="0"/>
              <a:cs typeface="Times New Roman" pitchFamily="18" charset="0"/>
            </a:rPr>
            <a:t>хэд болон тєрєл, садангийн х</a:t>
          </a:r>
          <a:r>
            <a:rPr lang="en-US" sz="800" b="0">
              <a:latin typeface="Times New Roman" pitchFamily="18" charset="0"/>
              <a:cs typeface="Times New Roman" pitchFamily="18" charset="0"/>
            </a:rPr>
            <a:t>v</a:t>
          </a:r>
          <a:r>
            <a:rPr lang="mn-MN" sz="800" b="0">
              <a:latin typeface="Times New Roman" pitchFamily="18" charset="0"/>
              <a:cs typeface="Times New Roman" pitchFamily="18" charset="0"/>
            </a:rPr>
            <a:t>нийг;</a:t>
          </a:r>
        </a:p>
        <a:p>
          <a:pPr algn="just"/>
          <a:r>
            <a:rPr lang="mn-MN" sz="800" b="1">
              <a:latin typeface="Times New Roman" pitchFamily="18" charset="0"/>
              <a:cs typeface="Times New Roman" pitchFamily="18" charset="0"/>
            </a:rPr>
            <a:t>"тєрлийн х</a:t>
          </a:r>
          <a:r>
            <a:rPr lang="en-US" sz="800" b="1">
              <a:latin typeface="Times New Roman" pitchFamily="18" charset="0"/>
              <a:cs typeface="Times New Roman" pitchFamily="18" charset="0"/>
            </a:rPr>
            <a:t>v</a:t>
          </a:r>
          <a:r>
            <a:rPr lang="mn-MN" sz="800" b="1">
              <a:latin typeface="Times New Roman" pitchFamily="18" charset="0"/>
              <a:cs typeface="Times New Roman" pitchFamily="18" charset="0"/>
            </a:rPr>
            <a:t>н" </a:t>
          </a:r>
          <a:r>
            <a:rPr lang="mn-MN" sz="800" b="0">
              <a:latin typeface="Times New Roman" pitchFamily="18" charset="0"/>
              <a:cs typeface="Times New Roman" pitchFamily="18" charset="0"/>
            </a:rPr>
            <a:t>гэж гэрлэгчийн эцэг, эх, євєг эцэг, эмэг эх, ач х</a:t>
          </a:r>
          <a:r>
            <a:rPr lang="en-US" sz="800" b="0">
              <a:latin typeface="Times New Roman" pitchFamily="18" charset="0"/>
              <a:cs typeface="Times New Roman" pitchFamily="18" charset="0"/>
            </a:rPr>
            <a:t>vv, </a:t>
          </a:r>
          <a:r>
            <a:rPr lang="mn-MN" sz="800" b="0">
              <a:latin typeface="Times New Roman" pitchFamily="18" charset="0"/>
              <a:cs typeface="Times New Roman" pitchFamily="18" charset="0"/>
            </a:rPr>
            <a:t>ач охин, зээ х</a:t>
          </a:r>
          <a:r>
            <a:rPr lang="en-US" sz="800" b="0">
              <a:latin typeface="Times New Roman" pitchFamily="18" charset="0"/>
              <a:cs typeface="Times New Roman" pitchFamily="18" charset="0"/>
            </a:rPr>
            <a:t>vv, </a:t>
          </a:r>
          <a:r>
            <a:rPr lang="mn-MN" sz="800" b="0">
              <a:latin typeface="Times New Roman" pitchFamily="18" charset="0"/>
              <a:cs typeface="Times New Roman" pitchFamily="18" charset="0"/>
            </a:rPr>
            <a:t>зээ охин, тэдгээрийн х</a:t>
          </a:r>
          <a:r>
            <a:rPr lang="en-US" sz="800" b="0">
              <a:latin typeface="Times New Roman" pitchFamily="18" charset="0"/>
              <a:cs typeface="Times New Roman" pitchFamily="18" charset="0"/>
            </a:rPr>
            <a:t>vv</a:t>
          </a:r>
          <a:r>
            <a:rPr lang="mn-MN" sz="800" b="0">
              <a:latin typeface="Times New Roman" pitchFamily="18" charset="0"/>
              <a:cs typeface="Times New Roman" pitchFamily="18" charset="0"/>
            </a:rPr>
            <a:t>хдийг;</a:t>
          </a:r>
        </a:p>
        <a:p>
          <a:pPr algn="just"/>
          <a:r>
            <a:rPr lang="mn-MN" sz="800" b="1">
              <a:latin typeface="Times New Roman" pitchFamily="18" charset="0"/>
              <a:cs typeface="Times New Roman" pitchFamily="18" charset="0"/>
            </a:rPr>
            <a:t>"садангийн х</a:t>
          </a:r>
          <a:r>
            <a:rPr lang="en-US" sz="800" b="1">
              <a:latin typeface="Times New Roman" pitchFamily="18" charset="0"/>
              <a:cs typeface="Times New Roman" pitchFamily="18" charset="0"/>
            </a:rPr>
            <a:t>v</a:t>
          </a:r>
          <a:r>
            <a:rPr lang="mn-MN" sz="800" b="1">
              <a:latin typeface="Times New Roman" pitchFamily="18" charset="0"/>
              <a:cs typeface="Times New Roman" pitchFamily="18" charset="0"/>
            </a:rPr>
            <a:t>н" </a:t>
          </a:r>
          <a:r>
            <a:rPr lang="mn-MN" sz="800" b="0">
              <a:latin typeface="Times New Roman" pitchFamily="18" charset="0"/>
              <a:cs typeface="Times New Roman" pitchFamily="18" charset="0"/>
            </a:rPr>
            <a:t>гэж гэрлэгчийн тєрсєн ах, эгч, д</a:t>
          </a:r>
          <a:r>
            <a:rPr lang="en-US" sz="800" b="0">
              <a:latin typeface="Times New Roman" pitchFamily="18" charset="0"/>
              <a:cs typeface="Times New Roman" pitchFamily="18" charset="0"/>
            </a:rPr>
            <a:t>vv, </a:t>
          </a:r>
          <a:r>
            <a:rPr lang="mn-MN" sz="800" b="0">
              <a:latin typeface="Times New Roman" pitchFamily="18" charset="0"/>
              <a:cs typeface="Times New Roman" pitchFamily="18" charset="0"/>
            </a:rPr>
            <a:t>авга, нагац, тэдгээрийн х</a:t>
          </a:r>
          <a:r>
            <a:rPr lang="en-US" sz="800" b="0">
              <a:latin typeface="Times New Roman" pitchFamily="18" charset="0"/>
              <a:cs typeface="Times New Roman" pitchFamily="18" charset="0"/>
            </a:rPr>
            <a:t>vv</a:t>
          </a:r>
          <a:r>
            <a:rPr lang="mn-MN" sz="800" b="0">
              <a:latin typeface="Times New Roman" pitchFamily="18" charset="0"/>
              <a:cs typeface="Times New Roman" pitchFamily="18" charset="0"/>
            </a:rPr>
            <a:t>хдийг;</a:t>
          </a:r>
          <a:endParaRPr lang="en-US" sz="800" b="0">
            <a:latin typeface="Times New Roman" pitchFamily="18" charset="0"/>
            <a:cs typeface="Times New Roman" pitchFamily="18"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45</xdr:col>
          <xdr:colOff>19050</xdr:colOff>
          <xdr:row>97</xdr:row>
          <xdr:rowOff>495300</xdr:rowOff>
        </xdr:from>
        <xdr:to>
          <xdr:col>47</xdr:col>
          <xdr:colOff>76200</xdr:colOff>
          <xdr:row>99</xdr:row>
          <xdr:rowOff>38100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109</xdr:row>
          <xdr:rowOff>85725</xdr:rowOff>
        </xdr:from>
        <xdr:to>
          <xdr:col>47</xdr:col>
          <xdr:colOff>76200</xdr:colOff>
          <xdr:row>120</xdr:row>
          <xdr:rowOff>104775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113</xdr:row>
          <xdr:rowOff>85725</xdr:rowOff>
        </xdr:from>
        <xdr:to>
          <xdr:col>47</xdr:col>
          <xdr:colOff>76200</xdr:colOff>
          <xdr:row>120</xdr:row>
          <xdr:rowOff>104775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42</xdr:row>
          <xdr:rowOff>28575</xdr:rowOff>
        </xdr:from>
        <xdr:to>
          <xdr:col>32</xdr:col>
          <xdr:colOff>104775</xdr:colOff>
          <xdr:row>44</xdr:row>
          <xdr:rowOff>38100</xdr:rowOff>
        </xdr:to>
        <xdr:sp macro="" textlink="">
          <xdr:nvSpPr>
            <xdr:cNvPr id="31755" name="Drop Down 11" hidden="1">
              <a:extLst>
                <a:ext uri="{63B3BB69-23CF-44E3-9099-C40C66FF867C}">
                  <a14:compatExt spid="_x0000_s317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57</xdr:row>
          <xdr:rowOff>28575</xdr:rowOff>
        </xdr:from>
        <xdr:to>
          <xdr:col>44</xdr:col>
          <xdr:colOff>104775</xdr:colOff>
          <xdr:row>59</xdr:row>
          <xdr:rowOff>38100</xdr:rowOff>
        </xdr:to>
        <xdr:sp macro="" textlink="">
          <xdr:nvSpPr>
            <xdr:cNvPr id="31756" name="Drop Down 12" hidden="1">
              <a:extLst>
                <a:ext uri="{63B3BB69-23CF-44E3-9099-C40C66FF867C}">
                  <a14:compatExt spid="_x0000_s317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74</xdr:row>
          <xdr:rowOff>28575</xdr:rowOff>
        </xdr:from>
        <xdr:to>
          <xdr:col>36</xdr:col>
          <xdr:colOff>152400</xdr:colOff>
          <xdr:row>76</xdr:row>
          <xdr:rowOff>38100</xdr:rowOff>
        </xdr:to>
        <xdr:sp macro="" textlink="">
          <xdr:nvSpPr>
            <xdr:cNvPr id="31757" name="Drop Down 13" hidden="1">
              <a:extLst>
                <a:ext uri="{63B3BB69-23CF-44E3-9099-C40C66FF867C}">
                  <a14:compatExt spid="_x0000_s317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94</xdr:row>
          <xdr:rowOff>28575</xdr:rowOff>
        </xdr:from>
        <xdr:to>
          <xdr:col>36</xdr:col>
          <xdr:colOff>152400</xdr:colOff>
          <xdr:row>96</xdr:row>
          <xdr:rowOff>38100</xdr:rowOff>
        </xdr:to>
        <xdr:sp macro="" textlink="">
          <xdr:nvSpPr>
            <xdr:cNvPr id="31758" name="Drop Down 14" hidden="1">
              <a:extLst>
                <a:ext uri="{63B3BB69-23CF-44E3-9099-C40C66FF867C}">
                  <a14:compatExt spid="_x0000_s317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119</xdr:row>
          <xdr:rowOff>47625</xdr:rowOff>
        </xdr:from>
        <xdr:to>
          <xdr:col>36</xdr:col>
          <xdr:colOff>152400</xdr:colOff>
          <xdr:row>121</xdr:row>
          <xdr:rowOff>38100</xdr:rowOff>
        </xdr:to>
        <xdr:sp macro="" textlink="">
          <xdr:nvSpPr>
            <xdr:cNvPr id="31759" name="Drop Down 15" hidden="1">
              <a:extLst>
                <a:ext uri="{63B3BB69-23CF-44E3-9099-C40C66FF867C}">
                  <a14:compatExt spid="_x0000_s317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135</xdr:row>
          <xdr:rowOff>104775</xdr:rowOff>
        </xdr:from>
        <xdr:to>
          <xdr:col>44</xdr:col>
          <xdr:colOff>38100</xdr:colOff>
          <xdr:row>137</xdr:row>
          <xdr:rowOff>38100</xdr:rowOff>
        </xdr:to>
        <xdr:sp macro="" textlink="">
          <xdr:nvSpPr>
            <xdr:cNvPr id="31760" name="Drop Down 16" hidden="1">
              <a:extLst>
                <a:ext uri="{63B3BB69-23CF-44E3-9099-C40C66FF867C}">
                  <a14:compatExt spid="_x0000_s317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160</xdr:row>
          <xdr:rowOff>28575</xdr:rowOff>
        </xdr:from>
        <xdr:to>
          <xdr:col>43</xdr:col>
          <xdr:colOff>38100</xdr:colOff>
          <xdr:row>162</xdr:row>
          <xdr:rowOff>38100</xdr:rowOff>
        </xdr:to>
        <xdr:sp macro="" textlink="">
          <xdr:nvSpPr>
            <xdr:cNvPr id="31761" name="Drop Down 17" hidden="1">
              <a:extLst>
                <a:ext uri="{63B3BB69-23CF-44E3-9099-C40C66FF867C}">
                  <a14:compatExt spid="_x0000_s317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185</xdr:row>
          <xdr:rowOff>28575</xdr:rowOff>
        </xdr:from>
        <xdr:to>
          <xdr:col>43</xdr:col>
          <xdr:colOff>47625</xdr:colOff>
          <xdr:row>187</xdr:row>
          <xdr:rowOff>38100</xdr:rowOff>
        </xdr:to>
        <xdr:sp macro="" textlink="">
          <xdr:nvSpPr>
            <xdr:cNvPr id="31762" name="Drop Down 18" hidden="1">
              <a:extLst>
                <a:ext uri="{63B3BB69-23CF-44E3-9099-C40C66FF867C}">
                  <a14:compatExt spid="_x0000_s31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97</xdr:row>
          <xdr:rowOff>495300</xdr:rowOff>
        </xdr:from>
        <xdr:to>
          <xdr:col>47</xdr:col>
          <xdr:colOff>76200</xdr:colOff>
          <xdr:row>99</xdr:row>
          <xdr:rowOff>38100</xdr:rowOff>
        </xdr:to>
        <xdr:sp macro="" textlink="">
          <xdr:nvSpPr>
            <xdr:cNvPr id="6284069" name="Check Box 6949" hidden="1">
              <a:extLst>
                <a:ext uri="{63B3BB69-23CF-44E3-9099-C40C66FF867C}">
                  <a14:compatExt spid="_x0000_s6284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99</xdr:row>
          <xdr:rowOff>85725</xdr:rowOff>
        </xdr:from>
        <xdr:to>
          <xdr:col>47</xdr:col>
          <xdr:colOff>76200</xdr:colOff>
          <xdr:row>101</xdr:row>
          <xdr:rowOff>38100</xdr:rowOff>
        </xdr:to>
        <xdr:sp macro="" textlink="">
          <xdr:nvSpPr>
            <xdr:cNvPr id="6284071" name="Check Box 6951" hidden="1">
              <a:extLst>
                <a:ext uri="{63B3BB69-23CF-44E3-9099-C40C66FF867C}">
                  <a14:compatExt spid="_x0000_s6284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101</xdr:row>
          <xdr:rowOff>85725</xdr:rowOff>
        </xdr:from>
        <xdr:to>
          <xdr:col>47</xdr:col>
          <xdr:colOff>76200</xdr:colOff>
          <xdr:row>120</xdr:row>
          <xdr:rowOff>57150</xdr:rowOff>
        </xdr:to>
        <xdr:sp macro="" textlink="">
          <xdr:nvSpPr>
            <xdr:cNvPr id="6284072" name="Check Box 6952" hidden="1">
              <a:extLst>
                <a:ext uri="{63B3BB69-23CF-44E3-9099-C40C66FF867C}">
                  <a14:compatExt spid="_x0000_s6284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103</xdr:row>
          <xdr:rowOff>85725</xdr:rowOff>
        </xdr:from>
        <xdr:to>
          <xdr:col>47</xdr:col>
          <xdr:colOff>76200</xdr:colOff>
          <xdr:row>120</xdr:row>
          <xdr:rowOff>104775</xdr:rowOff>
        </xdr:to>
        <xdr:sp macro="" textlink="">
          <xdr:nvSpPr>
            <xdr:cNvPr id="6284073" name="Check Box 6953" hidden="1">
              <a:extLst>
                <a:ext uri="{63B3BB69-23CF-44E3-9099-C40C66FF867C}">
                  <a14:compatExt spid="_x0000_s6284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105</xdr:row>
          <xdr:rowOff>85725</xdr:rowOff>
        </xdr:from>
        <xdr:to>
          <xdr:col>47</xdr:col>
          <xdr:colOff>76200</xdr:colOff>
          <xdr:row>120</xdr:row>
          <xdr:rowOff>104775</xdr:rowOff>
        </xdr:to>
        <xdr:sp macro="" textlink="">
          <xdr:nvSpPr>
            <xdr:cNvPr id="6284074" name="Check Box 6954" hidden="1">
              <a:extLst>
                <a:ext uri="{63B3BB69-23CF-44E3-9099-C40C66FF867C}">
                  <a14:compatExt spid="_x0000_s6284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107</xdr:row>
          <xdr:rowOff>85725</xdr:rowOff>
        </xdr:from>
        <xdr:to>
          <xdr:col>47</xdr:col>
          <xdr:colOff>76200</xdr:colOff>
          <xdr:row>120</xdr:row>
          <xdr:rowOff>104775</xdr:rowOff>
        </xdr:to>
        <xdr:sp macro="" textlink="">
          <xdr:nvSpPr>
            <xdr:cNvPr id="6284075" name="Check Box 6955" hidden="1">
              <a:extLst>
                <a:ext uri="{63B3BB69-23CF-44E3-9099-C40C66FF867C}">
                  <a14:compatExt spid="_x0000_s6284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111</xdr:row>
          <xdr:rowOff>85725</xdr:rowOff>
        </xdr:from>
        <xdr:to>
          <xdr:col>47</xdr:col>
          <xdr:colOff>76200</xdr:colOff>
          <xdr:row>120</xdr:row>
          <xdr:rowOff>104775</xdr:rowOff>
        </xdr:to>
        <xdr:sp macro="" textlink="">
          <xdr:nvSpPr>
            <xdr:cNvPr id="6284077" name="Check Box 6957" hidden="1">
              <a:extLst>
                <a:ext uri="{63B3BB69-23CF-44E3-9099-C40C66FF867C}">
                  <a14:compatExt spid="_x0000_s6284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115</xdr:row>
          <xdr:rowOff>85725</xdr:rowOff>
        </xdr:from>
        <xdr:to>
          <xdr:col>47</xdr:col>
          <xdr:colOff>76200</xdr:colOff>
          <xdr:row>120</xdr:row>
          <xdr:rowOff>104775</xdr:rowOff>
        </xdr:to>
        <xdr:sp macro="" textlink="">
          <xdr:nvSpPr>
            <xdr:cNvPr id="8864435" name="Check Box 7859" hidden="1">
              <a:extLst>
                <a:ext uri="{63B3BB69-23CF-44E3-9099-C40C66FF867C}">
                  <a14:compatExt spid="_x0000_s886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U7468"/>
  <sheetViews>
    <sheetView showGridLines="0" tabSelected="1" view="pageBreakPreview" topLeftCell="A119" zoomScaleNormal="100" zoomScaleSheetLayoutView="100" workbookViewId="0">
      <selection activeCell="AT215" sqref="AT215"/>
    </sheetView>
  </sheetViews>
  <sheetFormatPr defaultColWidth="0" defaultRowHeight="0" customHeight="1" zeroHeight="1" x14ac:dyDescent="0.2"/>
  <cols>
    <col min="1" max="1" width="3.42578125" style="2" customWidth="1"/>
    <col min="2" max="3" width="1.85546875" style="2" customWidth="1"/>
    <col min="4" max="4" width="2" style="2" customWidth="1"/>
    <col min="5" max="5" width="4.28515625" style="2" customWidth="1"/>
    <col min="6" max="12" width="1.85546875" style="2" customWidth="1"/>
    <col min="13" max="13" width="5.7109375" style="2" customWidth="1"/>
    <col min="14" max="15" width="1.85546875" style="2" customWidth="1"/>
    <col min="16" max="16" width="2.85546875" style="2" customWidth="1"/>
    <col min="17" max="17" width="2.28515625" style="2" customWidth="1"/>
    <col min="18" max="18" width="2.42578125" style="2" customWidth="1"/>
    <col min="19" max="19" width="2.28515625" style="2" customWidth="1"/>
    <col min="20" max="22" width="1.85546875" style="2" customWidth="1"/>
    <col min="23" max="23" width="2.7109375" style="2" customWidth="1"/>
    <col min="24" max="25" width="1.85546875" style="2" customWidth="1"/>
    <col min="26" max="26" width="2.7109375" style="2" customWidth="1"/>
    <col min="27" max="30" width="1.85546875" style="2" customWidth="1"/>
    <col min="31" max="31" width="8.7109375" style="2" customWidth="1"/>
    <col min="32" max="36" width="1.85546875" style="2" customWidth="1"/>
    <col min="37" max="37" width="5.7109375" style="2" customWidth="1"/>
    <col min="38" max="40" width="1.85546875" style="2" customWidth="1"/>
    <col min="41" max="41" width="1.7109375" style="2" customWidth="1"/>
    <col min="42" max="44" width="1.85546875" style="2" customWidth="1"/>
    <col min="45" max="45" width="3.7109375" style="2" customWidth="1"/>
    <col min="46" max="47" width="1.85546875" style="2" customWidth="1"/>
    <col min="48" max="48" width="1.7109375" style="2" customWidth="1"/>
    <col min="49" max="49" width="1.7109375" style="3" customWidth="1"/>
    <col min="50" max="53" width="1.7109375" style="2" customWidth="1"/>
    <col min="54" max="54" width="1.7109375" style="3" customWidth="1"/>
    <col min="55" max="59" width="1.7109375" style="2" customWidth="1"/>
    <col min="60" max="60" width="4" style="2" customWidth="1"/>
    <col min="61" max="61" width="3.42578125" style="2" customWidth="1"/>
    <col min="62" max="78" width="9.140625" style="2" hidden="1" customWidth="1"/>
    <col min="79" max="81" width="9.140625" style="2" customWidth="1"/>
    <col min="82" max="82" width="50.28515625" style="2" customWidth="1"/>
    <col min="83" max="100" width="9.140625" style="2" hidden="1" customWidth="1"/>
    <col min="101" max="103" width="9.140625" style="34" hidden="1" customWidth="1"/>
    <col min="104" max="254" width="9.140625" style="2" hidden="1" customWidth="1"/>
    <col min="255" max="255" width="2.28515625" style="2" customWidth="1"/>
    <col min="256" max="16384" width="1.28515625" style="2" hidden="1"/>
  </cols>
  <sheetData>
    <row r="1" spans="1:113" ht="10.5" hidden="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G1" s="1"/>
      <c r="AH1" s="1"/>
      <c r="AI1" s="1"/>
      <c r="AJ1" s="1"/>
      <c r="AL1" s="1"/>
      <c r="AM1" s="1"/>
      <c r="AN1" s="1"/>
      <c r="AO1" s="1"/>
      <c r="AP1" s="1"/>
      <c r="AQ1" s="1"/>
      <c r="AR1" s="1"/>
      <c r="AS1" s="1"/>
      <c r="AT1" s="1"/>
      <c r="AU1" s="1"/>
      <c r="AZ1" s="4"/>
      <c r="BB1" s="2"/>
      <c r="BJ1" s="2" t="s">
        <v>15</v>
      </c>
      <c r="BK1" s="2" t="s">
        <v>16</v>
      </c>
      <c r="BL1" s="2" t="s">
        <v>17</v>
      </c>
      <c r="BM1" s="2">
        <v>0</v>
      </c>
      <c r="BN1" s="2" t="s">
        <v>18</v>
      </c>
      <c r="BO1" s="2" t="s">
        <v>172</v>
      </c>
      <c r="BR1" s="2">
        <f>+BT1+BR2-IF(BR2=1,1,0)</f>
        <v>49</v>
      </c>
      <c r="BS1" s="2" t="s">
        <v>19</v>
      </c>
      <c r="BT1" s="2">
        <f t="shared" ref="BT1:BT16" si="0">VLOOKUP(BS1,BU:BV,2,0)</f>
        <v>46</v>
      </c>
      <c r="BV1" s="2">
        <v>1</v>
      </c>
      <c r="BW1" s="2" t="s">
        <v>195</v>
      </c>
      <c r="BX1" s="5" t="s">
        <v>20</v>
      </c>
      <c r="BY1" s="6"/>
      <c r="CS1" s="1" t="s">
        <v>530</v>
      </c>
      <c r="CT1" s="1" t="s">
        <v>5</v>
      </c>
      <c r="CV1" s="2" t="e">
        <f>CONCATENATE("DB",CX1,":","DB",CY1)</f>
        <v>#N/A</v>
      </c>
      <c r="CW1" s="34" t="e">
        <f>VLOOKUP(B100,CS$1:CT$20,2,0)</f>
        <v>#N/A</v>
      </c>
      <c r="CX1" s="34" t="e">
        <f>VLOOKUP(CW1,DA:DF,6,0)</f>
        <v>#N/A</v>
      </c>
      <c r="CY1" s="34" t="e">
        <f>VLOOKUP(CW1,DE:DF,2,0)</f>
        <v>#N/A</v>
      </c>
      <c r="DA1" s="2" t="s">
        <v>227</v>
      </c>
      <c r="DB1" s="2" t="s">
        <v>228</v>
      </c>
      <c r="DC1" s="2" t="s">
        <v>229</v>
      </c>
      <c r="DD1" s="2" t="s">
        <v>167</v>
      </c>
    </row>
    <row r="2" spans="1:113" ht="10.5" hidden="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G2" s="1"/>
      <c r="AH2" s="1"/>
      <c r="AI2" s="1"/>
      <c r="AJ2" s="1"/>
      <c r="AL2" s="1"/>
      <c r="AM2" s="1"/>
      <c r="AN2" s="1"/>
      <c r="AO2" s="1"/>
      <c r="AP2" s="1"/>
      <c r="AQ2" s="1"/>
      <c r="AR2" s="1"/>
      <c r="AS2" s="1"/>
      <c r="AT2" s="1"/>
      <c r="AU2" s="1"/>
      <c r="AZ2" s="4"/>
      <c r="BB2" s="2"/>
      <c r="BJ2" s="2" t="s">
        <v>202</v>
      </c>
      <c r="BK2" s="2" t="s">
        <v>21</v>
      </c>
      <c r="BL2" s="2" t="s">
        <v>22</v>
      </c>
      <c r="BM2" s="2">
        <v>1</v>
      </c>
      <c r="BN2" s="2" t="s">
        <v>168</v>
      </c>
      <c r="BO2" s="2" t="s">
        <v>173</v>
      </c>
      <c r="BR2" s="3">
        <v>3</v>
      </c>
      <c r="BS2" s="2" t="s">
        <v>23</v>
      </c>
      <c r="BT2" s="2">
        <f t="shared" si="0"/>
        <v>57</v>
      </c>
      <c r="BV2" s="2">
        <v>2</v>
      </c>
      <c r="BW2" s="2" t="s">
        <v>196</v>
      </c>
      <c r="BX2" s="5" t="s">
        <v>24</v>
      </c>
      <c r="BY2" s="6"/>
      <c r="CS2" s="1" t="s">
        <v>531</v>
      </c>
      <c r="CT2" s="1" t="s">
        <v>4</v>
      </c>
      <c r="DA2" s="2" t="s">
        <v>5</v>
      </c>
      <c r="DB2" s="2" t="s">
        <v>230</v>
      </c>
      <c r="DC2" s="2" t="s">
        <v>231</v>
      </c>
      <c r="DD2" s="2" t="s">
        <v>550</v>
      </c>
      <c r="DE2" s="2">
        <f t="shared" ref="DE2:DE65" si="1">IF(DA2=DA3,0,DA2)</f>
        <v>0</v>
      </c>
      <c r="DF2" s="2">
        <v>2</v>
      </c>
      <c r="DI2" s="2">
        <v>2</v>
      </c>
    </row>
    <row r="3" spans="1:113" ht="10.5" hidden="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G3" s="1"/>
      <c r="AH3" s="1"/>
      <c r="AI3" s="1"/>
      <c r="AJ3" s="1"/>
      <c r="AL3" s="1"/>
      <c r="AM3" s="1"/>
      <c r="AN3" s="1"/>
      <c r="AO3" s="1"/>
      <c r="AP3" s="1"/>
      <c r="AQ3" s="1"/>
      <c r="AR3" s="1"/>
      <c r="AS3" s="1"/>
      <c r="AT3" s="1"/>
      <c r="AU3" s="1"/>
      <c r="AZ3" s="4"/>
      <c r="BB3" s="2"/>
      <c r="BJ3" s="2" t="s">
        <v>203</v>
      </c>
      <c r="BK3" s="2" t="s">
        <v>25</v>
      </c>
      <c r="BL3" s="2" t="s">
        <v>174</v>
      </c>
      <c r="BM3" s="2">
        <v>2</v>
      </c>
      <c r="BO3" s="2" t="s">
        <v>26</v>
      </c>
      <c r="BR3" s="2">
        <f>+BT3+BR4-IF(BR4=1,1,0)</f>
        <v>66</v>
      </c>
      <c r="BS3" s="2" t="s">
        <v>27</v>
      </c>
      <c r="BT3" s="2">
        <f t="shared" si="0"/>
        <v>63</v>
      </c>
      <c r="BV3" s="2">
        <v>3</v>
      </c>
      <c r="BW3" s="2" t="s">
        <v>194</v>
      </c>
      <c r="BX3" s="5" t="s">
        <v>28</v>
      </c>
      <c r="BY3" s="6"/>
      <c r="CS3" s="1" t="s">
        <v>532</v>
      </c>
      <c r="CT3" s="1" t="s">
        <v>6</v>
      </c>
      <c r="CV3" s="2" t="e">
        <f>CONCATENATE("DB",CX3,":","DB",CY3)</f>
        <v>#N/A</v>
      </c>
      <c r="CW3" s="34" t="e">
        <f>VLOOKUP(B102,CS$1:CT$20,2,0)</f>
        <v>#N/A</v>
      </c>
      <c r="CX3" s="34" t="e">
        <f>VLOOKUP(CW3,DA:DF,6,0)</f>
        <v>#N/A</v>
      </c>
      <c r="CY3" s="34" t="e">
        <f>VLOOKUP(CW3,DE:DF,2,0)</f>
        <v>#N/A</v>
      </c>
      <c r="DA3" s="2" t="s">
        <v>5</v>
      </c>
      <c r="DB3" s="2" t="s">
        <v>232</v>
      </c>
      <c r="DC3" s="2" t="s">
        <v>231</v>
      </c>
      <c r="DD3" s="2" t="s">
        <v>226</v>
      </c>
      <c r="DE3" s="2">
        <f t="shared" si="1"/>
        <v>0</v>
      </c>
      <c r="DF3" s="2">
        <v>3</v>
      </c>
      <c r="DI3" s="2">
        <v>3</v>
      </c>
    </row>
    <row r="4" spans="1:113" ht="10.5" hidden="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1"/>
      <c r="AH4" s="1"/>
      <c r="AI4" s="1"/>
      <c r="AJ4" s="1"/>
      <c r="AL4" s="1"/>
      <c r="AM4" s="1"/>
      <c r="AN4" s="1"/>
      <c r="AO4" s="1"/>
      <c r="AP4" s="1"/>
      <c r="AQ4" s="1"/>
      <c r="AR4" s="1"/>
      <c r="AS4" s="1"/>
      <c r="AT4" s="1"/>
      <c r="AU4" s="1"/>
      <c r="AZ4" s="4"/>
      <c r="BB4" s="2"/>
      <c r="BJ4" s="2" t="s">
        <v>175</v>
      </c>
      <c r="BK4" s="2" t="s">
        <v>29</v>
      </c>
      <c r="BL4" s="2" t="s">
        <v>30</v>
      </c>
      <c r="BM4" s="2">
        <v>3</v>
      </c>
      <c r="BN4" s="2" t="s">
        <v>9</v>
      </c>
      <c r="BO4" s="2" t="s">
        <v>31</v>
      </c>
      <c r="BR4" s="3">
        <v>3</v>
      </c>
      <c r="BS4" s="2" t="s">
        <v>32</v>
      </c>
      <c r="BT4" s="2">
        <f t="shared" si="0"/>
        <v>74</v>
      </c>
      <c r="BV4" s="2">
        <v>4</v>
      </c>
      <c r="BW4" s="2" t="s">
        <v>198</v>
      </c>
      <c r="BX4" s="5" t="s">
        <v>33</v>
      </c>
      <c r="BY4" s="6"/>
      <c r="CS4" s="1" t="s">
        <v>533</v>
      </c>
      <c r="CT4" s="1" t="s">
        <v>7</v>
      </c>
      <c r="DA4" s="2" t="s">
        <v>5</v>
      </c>
      <c r="DB4" s="2" t="s">
        <v>233</v>
      </c>
      <c r="DC4" s="2" t="s">
        <v>234</v>
      </c>
      <c r="DE4" s="2">
        <f t="shared" si="1"/>
        <v>0</v>
      </c>
      <c r="DF4" s="2">
        <v>4</v>
      </c>
      <c r="DI4" s="2">
        <v>1</v>
      </c>
    </row>
    <row r="5" spans="1:113" ht="10.5" hidden="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1"/>
      <c r="AH5" s="1"/>
      <c r="AI5" s="1"/>
      <c r="AJ5" s="1"/>
      <c r="AL5" s="1"/>
      <c r="AM5" s="1"/>
      <c r="AN5" s="1"/>
      <c r="AO5" s="1"/>
      <c r="AP5" s="1"/>
      <c r="AQ5" s="1"/>
      <c r="AR5" s="1"/>
      <c r="AS5" s="1"/>
      <c r="AT5" s="1"/>
      <c r="AU5" s="1"/>
      <c r="AZ5" s="4"/>
      <c r="BB5" s="2"/>
      <c r="BJ5" s="2" t="s">
        <v>199</v>
      </c>
      <c r="BK5" s="2" t="s">
        <v>204</v>
      </c>
      <c r="BL5" s="2" t="s">
        <v>176</v>
      </c>
      <c r="BM5" s="2">
        <v>4</v>
      </c>
      <c r="BN5" s="2" t="s">
        <v>12</v>
      </c>
      <c r="BO5" s="2" t="s">
        <v>34</v>
      </c>
      <c r="BR5" s="2">
        <f>+BT5+BR6-IF(BR6=1,1,0)</f>
        <v>80</v>
      </c>
      <c r="BS5" s="2" t="s">
        <v>35</v>
      </c>
      <c r="BT5" s="2">
        <f t="shared" si="0"/>
        <v>78</v>
      </c>
      <c r="BV5" s="2">
        <v>5</v>
      </c>
      <c r="BW5" s="2" t="s">
        <v>205</v>
      </c>
      <c r="BX5" s="5" t="s">
        <v>36</v>
      </c>
      <c r="BY5" s="6"/>
      <c r="CS5" s="1" t="s">
        <v>534</v>
      </c>
      <c r="CT5" s="1" t="s">
        <v>8</v>
      </c>
      <c r="CV5" s="2" t="e">
        <f>CONCATENATE("DB",CX5,":","DB",CY5)</f>
        <v>#N/A</v>
      </c>
      <c r="CW5" s="34" t="e">
        <f>VLOOKUP(B104,CS$1:CT$20,2,0)</f>
        <v>#N/A</v>
      </c>
      <c r="CX5" s="34" t="e">
        <f>VLOOKUP(CW5,DA:DF,6,0)</f>
        <v>#N/A</v>
      </c>
      <c r="CY5" s="34" t="e">
        <f>VLOOKUP(CW5,DE:DF,2,0)</f>
        <v>#N/A</v>
      </c>
      <c r="DA5" s="2" t="s">
        <v>5</v>
      </c>
      <c r="DB5" s="2" t="s">
        <v>235</v>
      </c>
      <c r="DC5" s="2" t="s">
        <v>234</v>
      </c>
      <c r="DE5" s="2">
        <f t="shared" si="1"/>
        <v>0</v>
      </c>
      <c r="DF5" s="2">
        <v>5</v>
      </c>
      <c r="DI5" s="2">
        <v>1</v>
      </c>
    </row>
    <row r="6" spans="1:113" ht="10.5" hidden="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G6" s="1"/>
      <c r="AH6" s="1"/>
      <c r="AI6" s="1"/>
      <c r="AJ6" s="1"/>
      <c r="AL6" s="1"/>
      <c r="AM6" s="1"/>
      <c r="AN6" s="1"/>
      <c r="AO6" s="1"/>
      <c r="AP6" s="1"/>
      <c r="AQ6" s="1"/>
      <c r="AR6" s="1"/>
      <c r="AS6" s="1"/>
      <c r="AT6" s="1"/>
      <c r="AU6" s="1"/>
      <c r="AZ6" s="4"/>
      <c r="BB6" s="2"/>
      <c r="BJ6" s="2" t="s">
        <v>16</v>
      </c>
      <c r="BK6" s="2" t="s">
        <v>37</v>
      </c>
      <c r="BL6" s="2" t="s">
        <v>38</v>
      </c>
      <c r="BM6" s="2">
        <v>5</v>
      </c>
      <c r="BN6" s="2" t="s">
        <v>13</v>
      </c>
      <c r="BO6" s="2" t="s">
        <v>39</v>
      </c>
      <c r="BR6" s="3">
        <v>2</v>
      </c>
      <c r="BS6" s="2" t="s">
        <v>40</v>
      </c>
      <c r="BT6" s="2">
        <f t="shared" si="0"/>
        <v>94</v>
      </c>
      <c r="BV6" s="2">
        <v>6</v>
      </c>
      <c r="BW6" s="2" t="s">
        <v>197</v>
      </c>
      <c r="BX6" s="5" t="s">
        <v>41</v>
      </c>
      <c r="BY6" s="6"/>
      <c r="CS6" s="1" t="s">
        <v>535</v>
      </c>
      <c r="CT6" s="1" t="s">
        <v>433</v>
      </c>
      <c r="DA6" s="2" t="s">
        <v>5</v>
      </c>
      <c r="DB6" s="2" t="s">
        <v>236</v>
      </c>
      <c r="DC6" s="2" t="s">
        <v>14</v>
      </c>
      <c r="DE6" s="2">
        <f t="shared" si="1"/>
        <v>0</v>
      </c>
      <c r="DF6" s="2">
        <v>6</v>
      </c>
      <c r="DI6" s="2">
        <v>1</v>
      </c>
    </row>
    <row r="7" spans="1:113" ht="10.5" hidden="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1"/>
      <c r="AH7" s="1"/>
      <c r="AI7" s="1"/>
      <c r="AJ7" s="1"/>
      <c r="AL7" s="1"/>
      <c r="AM7" s="1"/>
      <c r="AN7" s="1"/>
      <c r="AO7" s="1"/>
      <c r="AP7" s="1"/>
      <c r="AQ7" s="1"/>
      <c r="AR7" s="1"/>
      <c r="AS7" s="1"/>
      <c r="AT7" s="1"/>
      <c r="AU7" s="1"/>
      <c r="AZ7" s="4"/>
      <c r="BB7" s="2"/>
      <c r="BJ7" s="2" t="s">
        <v>21</v>
      </c>
      <c r="BK7" s="2" t="s">
        <v>177</v>
      </c>
      <c r="BL7" s="2" t="s">
        <v>178</v>
      </c>
      <c r="BM7" s="2">
        <v>6</v>
      </c>
      <c r="BR7" s="2">
        <f>+BT7+BR8*2-IF(BR8=1,1,0)-1</f>
        <v>103</v>
      </c>
      <c r="BS7" s="2" t="s">
        <v>42</v>
      </c>
      <c r="BT7" s="2">
        <f t="shared" si="0"/>
        <v>98</v>
      </c>
      <c r="BV7" s="2">
        <v>7</v>
      </c>
      <c r="BX7" s="5" t="s">
        <v>43</v>
      </c>
      <c r="CS7" s="1" t="s">
        <v>536</v>
      </c>
      <c r="CT7" s="1" t="s">
        <v>444</v>
      </c>
      <c r="CV7" s="2" t="e">
        <f>CONCATENATE("DB",CX7,":","DB",CY7)</f>
        <v>#N/A</v>
      </c>
      <c r="CW7" s="34" t="e">
        <f>VLOOKUP(B106,CS$1:CT$20,2,0)</f>
        <v>#N/A</v>
      </c>
      <c r="CX7" s="34" t="e">
        <f>VLOOKUP(CW7,DA:DF,6,0)</f>
        <v>#N/A</v>
      </c>
      <c r="CY7" s="34" t="e">
        <f>VLOOKUP(CW7,DE:DF,2,0)</f>
        <v>#N/A</v>
      </c>
      <c r="DA7" s="2" t="s">
        <v>5</v>
      </c>
      <c r="DB7" s="2" t="s">
        <v>237</v>
      </c>
      <c r="DC7" s="2" t="s">
        <v>14</v>
      </c>
      <c r="DE7" s="2">
        <f t="shared" si="1"/>
        <v>0</v>
      </c>
      <c r="DF7" s="2">
        <v>7</v>
      </c>
      <c r="DI7" s="2">
        <v>1</v>
      </c>
    </row>
    <row r="8" spans="1:113" ht="10.5" hidden="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G8" s="1"/>
      <c r="AH8" s="1"/>
      <c r="AI8" s="1"/>
      <c r="AJ8" s="1"/>
      <c r="AL8" s="1"/>
      <c r="AM8" s="1"/>
      <c r="AN8" s="1"/>
      <c r="AO8" s="1"/>
      <c r="AP8" s="1"/>
      <c r="AQ8" s="1"/>
      <c r="AR8" s="1"/>
      <c r="AS8" s="1"/>
      <c r="AT8" s="1"/>
      <c r="AU8" s="1"/>
      <c r="AZ8" s="4"/>
      <c r="BB8" s="2"/>
      <c r="BJ8" s="2" t="s">
        <v>25</v>
      </c>
      <c r="BK8" s="2" t="s">
        <v>44</v>
      </c>
      <c r="BM8" s="2">
        <v>7</v>
      </c>
      <c r="BR8" s="3">
        <v>3</v>
      </c>
      <c r="BS8" s="2" t="s">
        <v>45</v>
      </c>
      <c r="BT8" s="2">
        <f t="shared" si="0"/>
        <v>119</v>
      </c>
      <c r="BV8" s="2">
        <v>8</v>
      </c>
      <c r="BW8" s="6" t="s">
        <v>46</v>
      </c>
      <c r="BX8" s="5" t="s">
        <v>47</v>
      </c>
      <c r="BY8" s="2" t="s">
        <v>206</v>
      </c>
      <c r="CS8" s="1" t="s">
        <v>537</v>
      </c>
      <c r="CT8" s="1" t="s">
        <v>463</v>
      </c>
      <c r="DA8" s="2" t="s">
        <v>5</v>
      </c>
      <c r="DB8" s="2" t="s">
        <v>238</v>
      </c>
      <c r="DC8" s="2" t="s">
        <v>231</v>
      </c>
      <c r="DD8" s="2" t="s">
        <v>193</v>
      </c>
      <c r="DE8" s="2">
        <f t="shared" si="1"/>
        <v>0</v>
      </c>
      <c r="DF8" s="2">
        <v>8</v>
      </c>
      <c r="DI8" s="2">
        <v>4</v>
      </c>
    </row>
    <row r="9" spans="1:113" ht="10.5" hidden="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G9" s="1"/>
      <c r="AH9" s="1"/>
      <c r="AI9" s="1"/>
      <c r="AJ9" s="1"/>
      <c r="AL9" s="1"/>
      <c r="AM9" s="1"/>
      <c r="AN9" s="1"/>
      <c r="AO9" s="1"/>
      <c r="AP9" s="1"/>
      <c r="AQ9" s="1"/>
      <c r="AR9" s="1"/>
      <c r="AS9" s="1"/>
      <c r="AT9" s="1"/>
      <c r="AU9" s="1"/>
      <c r="AZ9" s="4"/>
      <c r="BB9" s="2"/>
      <c r="BJ9" s="2" t="s">
        <v>29</v>
      </c>
      <c r="BK9" s="2" t="s">
        <v>179</v>
      </c>
      <c r="BM9" s="2">
        <v>8</v>
      </c>
      <c r="BR9" s="2">
        <f>+BT9+BR10-IF(BR10=1,1,0)</f>
        <v>126</v>
      </c>
      <c r="BS9" s="2" t="s">
        <v>48</v>
      </c>
      <c r="BT9" s="2">
        <f t="shared" si="0"/>
        <v>123</v>
      </c>
      <c r="BV9" s="2">
        <v>9</v>
      </c>
      <c r="BW9" s="6" t="s">
        <v>49</v>
      </c>
      <c r="BX9" s="5" t="s">
        <v>50</v>
      </c>
      <c r="BY9" s="2" t="s">
        <v>180</v>
      </c>
      <c r="CS9" s="1" t="s">
        <v>538</v>
      </c>
      <c r="CT9" s="1" t="s">
        <v>478</v>
      </c>
      <c r="CV9" s="2" t="e">
        <f>CONCATENATE("DB",CX9,":","DB",CY9)</f>
        <v>#N/A</v>
      </c>
      <c r="CW9" s="34" t="e">
        <f>VLOOKUP(B108,CS$1:CT$20,2,0)</f>
        <v>#N/A</v>
      </c>
      <c r="CX9" s="34" t="e">
        <f>VLOOKUP(CW9,DA:DF,6,0)</f>
        <v>#N/A</v>
      </c>
      <c r="CY9" s="34" t="e">
        <f>VLOOKUP(CW9,DE:DF,2,0)</f>
        <v>#N/A</v>
      </c>
      <c r="DA9" s="2" t="s">
        <v>5</v>
      </c>
      <c r="DB9" s="2" t="s">
        <v>239</v>
      </c>
      <c r="DC9" s="2" t="s">
        <v>14</v>
      </c>
      <c r="DE9" s="2">
        <f t="shared" si="1"/>
        <v>0</v>
      </c>
      <c r="DF9" s="2">
        <v>9</v>
      </c>
      <c r="DI9" s="2">
        <v>1</v>
      </c>
    </row>
    <row r="10" spans="1:113" ht="10.5" hidden="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G10" s="1"/>
      <c r="AH10" s="1"/>
      <c r="AI10" s="1"/>
      <c r="AJ10" s="1"/>
      <c r="AL10" s="1"/>
      <c r="AM10" s="1"/>
      <c r="AN10" s="1"/>
      <c r="AO10" s="1"/>
      <c r="AP10" s="1"/>
      <c r="AQ10" s="1"/>
      <c r="AR10" s="1"/>
      <c r="AS10" s="1"/>
      <c r="AT10" s="1"/>
      <c r="AU10" s="1"/>
      <c r="AZ10" s="3"/>
      <c r="BJ10" s="2" t="s">
        <v>204</v>
      </c>
      <c r="BK10" s="2" t="s">
        <v>51</v>
      </c>
      <c r="BM10" s="2">
        <v>9</v>
      </c>
      <c r="BO10" s="2" t="s">
        <v>52</v>
      </c>
      <c r="BR10" s="3">
        <v>3</v>
      </c>
      <c r="BS10" s="2" t="s">
        <v>53</v>
      </c>
      <c r="BT10" s="2">
        <f t="shared" si="0"/>
        <v>134</v>
      </c>
      <c r="BV10" s="2">
        <v>10</v>
      </c>
      <c r="BW10" s="6" t="s">
        <v>54</v>
      </c>
      <c r="BX10" s="5" t="s">
        <v>55</v>
      </c>
      <c r="BY10" s="2" t="s">
        <v>207</v>
      </c>
      <c r="CS10" s="1" t="s">
        <v>539</v>
      </c>
      <c r="CT10" s="1" t="s">
        <v>481</v>
      </c>
      <c r="DA10" s="2" t="s">
        <v>5</v>
      </c>
      <c r="DB10" s="2" t="s">
        <v>240</v>
      </c>
      <c r="DC10" s="2" t="s">
        <v>14</v>
      </c>
      <c r="DE10" s="2">
        <f t="shared" si="1"/>
        <v>0</v>
      </c>
      <c r="DF10" s="2">
        <v>10</v>
      </c>
      <c r="DI10" s="2">
        <v>1</v>
      </c>
    </row>
    <row r="11" spans="1:113" ht="10.5" hidden="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1"/>
      <c r="AH11" s="1"/>
      <c r="AI11" s="1"/>
      <c r="AJ11" s="1"/>
      <c r="AL11" s="1"/>
      <c r="AM11" s="1"/>
      <c r="AN11" s="1"/>
      <c r="AO11" s="1"/>
      <c r="AP11" s="1"/>
      <c r="AQ11" s="1"/>
      <c r="AR11" s="1"/>
      <c r="AS11" s="1"/>
      <c r="AT11" s="1"/>
      <c r="AU11" s="1"/>
      <c r="AZ11" s="3"/>
      <c r="BJ11" s="2" t="s">
        <v>37</v>
      </c>
      <c r="BM11" s="2">
        <v>10</v>
      </c>
      <c r="BO11" s="2" t="s">
        <v>56</v>
      </c>
      <c r="BR11" s="2">
        <f>+BT11+BR12-IF(BR12=1,2,1)</f>
        <v>146</v>
      </c>
      <c r="BS11" s="2" t="s">
        <v>57</v>
      </c>
      <c r="BT11" s="2">
        <f t="shared" si="0"/>
        <v>139</v>
      </c>
      <c r="BV11" s="2">
        <v>11</v>
      </c>
      <c r="BW11" s="6" t="s">
        <v>58</v>
      </c>
      <c r="BX11" s="7" t="s">
        <v>59</v>
      </c>
      <c r="BY11" s="2" t="s">
        <v>60</v>
      </c>
      <c r="CS11" s="1" t="s">
        <v>540</v>
      </c>
      <c r="CT11" s="1" t="s">
        <v>488</v>
      </c>
      <c r="CV11" s="2" t="e">
        <f>CONCATENATE("DB",CX11,":","DB",CY11)</f>
        <v>#N/A</v>
      </c>
      <c r="CW11" s="34" t="e">
        <f>VLOOKUP(B110,CS$1:CT$20,2,0)</f>
        <v>#N/A</v>
      </c>
      <c r="CX11" s="34" t="e">
        <f>VLOOKUP(CW11,DA:DF,6,0)</f>
        <v>#N/A</v>
      </c>
      <c r="CY11" s="34" t="e">
        <f>VLOOKUP(CW11,DE:DF,2,0)</f>
        <v>#N/A</v>
      </c>
      <c r="DA11" s="2" t="s">
        <v>5</v>
      </c>
      <c r="DB11" s="2" t="s">
        <v>241</v>
      </c>
      <c r="DC11" s="2" t="s">
        <v>14</v>
      </c>
      <c r="DE11" s="2">
        <f t="shared" si="1"/>
        <v>0</v>
      </c>
      <c r="DF11" s="2">
        <v>11</v>
      </c>
      <c r="DI11" s="2">
        <v>1</v>
      </c>
    </row>
    <row r="12" spans="1:113" ht="10.5" hidden="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1"/>
      <c r="AH12" s="1"/>
      <c r="AI12" s="1"/>
      <c r="AJ12" s="1"/>
      <c r="AL12" s="1"/>
      <c r="AM12" s="1"/>
      <c r="AN12" s="1"/>
      <c r="AO12" s="1"/>
      <c r="AP12" s="1"/>
      <c r="AQ12" s="1"/>
      <c r="AR12" s="1"/>
      <c r="AS12" s="1"/>
      <c r="AT12" s="1"/>
      <c r="AU12" s="1"/>
      <c r="AZ12" s="3"/>
      <c r="BJ12" s="2" t="s">
        <v>177</v>
      </c>
      <c r="BL12" s="2" t="s">
        <v>208</v>
      </c>
      <c r="BM12" s="2">
        <v>11</v>
      </c>
      <c r="BR12" s="3">
        <v>8</v>
      </c>
      <c r="BS12" s="2" t="s">
        <v>61</v>
      </c>
      <c r="BT12" s="2">
        <f t="shared" si="0"/>
        <v>160</v>
      </c>
      <c r="BV12" s="2">
        <v>12</v>
      </c>
      <c r="BW12" s="6" t="s">
        <v>62</v>
      </c>
      <c r="BX12" s="5" t="s">
        <v>63</v>
      </c>
      <c r="BY12" s="2" t="s">
        <v>0</v>
      </c>
      <c r="CS12" s="1" t="s">
        <v>541</v>
      </c>
      <c r="CT12" s="1" t="s">
        <v>492</v>
      </c>
      <c r="DA12" s="2" t="s">
        <v>5</v>
      </c>
      <c r="DB12" s="2" t="s">
        <v>242</v>
      </c>
      <c r="DC12" s="2" t="s">
        <v>14</v>
      </c>
      <c r="DE12" s="2">
        <f t="shared" si="1"/>
        <v>0</v>
      </c>
      <c r="DF12" s="2">
        <v>12</v>
      </c>
      <c r="DI12" s="2">
        <v>1</v>
      </c>
    </row>
    <row r="13" spans="1:113" ht="10.5" hidden="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G13" s="1"/>
      <c r="AH13" s="1"/>
      <c r="AI13" s="1"/>
      <c r="AJ13" s="1"/>
      <c r="AL13" s="1"/>
      <c r="AM13" s="1"/>
      <c r="AN13" s="1"/>
      <c r="AO13" s="1"/>
      <c r="AP13" s="1"/>
      <c r="AQ13" s="1"/>
      <c r="AR13" s="1"/>
      <c r="AS13" s="1"/>
      <c r="AT13" s="1"/>
      <c r="AU13" s="1"/>
      <c r="AZ13" s="3"/>
      <c r="BJ13" s="2" t="s">
        <v>44</v>
      </c>
      <c r="BL13" s="2" t="s">
        <v>209</v>
      </c>
      <c r="BM13" s="2">
        <v>12</v>
      </c>
      <c r="BO13" s="6" t="s">
        <v>64</v>
      </c>
      <c r="BR13" s="2">
        <f>+BT13+BR14-IF(BR14=1,1,0)</f>
        <v>167</v>
      </c>
      <c r="BS13" s="2" t="s">
        <v>65</v>
      </c>
      <c r="BT13" s="2">
        <f t="shared" si="0"/>
        <v>164</v>
      </c>
      <c r="BV13" s="2">
        <v>13</v>
      </c>
      <c r="BW13" s="6" t="s">
        <v>1</v>
      </c>
      <c r="BX13" s="5" t="s">
        <v>66</v>
      </c>
      <c r="CS13" s="1" t="s">
        <v>542</v>
      </c>
      <c r="CT13" s="1" t="s">
        <v>494</v>
      </c>
      <c r="CV13" s="2" t="e">
        <f>CONCATENATE("DB",CX13,":","DB",CY13)</f>
        <v>#N/A</v>
      </c>
      <c r="CW13" s="34" t="e">
        <f>VLOOKUP(B112,CS$1:CT$20,2,0)</f>
        <v>#N/A</v>
      </c>
      <c r="CX13" s="34" t="e">
        <f>VLOOKUP(CW13,DA:DF,6,0)</f>
        <v>#N/A</v>
      </c>
      <c r="CY13" s="34" t="e">
        <f>VLOOKUP(CW13,DE:DF,2,0)</f>
        <v>#N/A</v>
      </c>
      <c r="DA13" s="2" t="s">
        <v>5</v>
      </c>
      <c r="DB13" s="2" t="s">
        <v>243</v>
      </c>
      <c r="DC13" s="2" t="s">
        <v>234</v>
      </c>
      <c r="DE13" s="2">
        <f t="shared" si="1"/>
        <v>0</v>
      </c>
      <c r="DF13" s="2">
        <v>13</v>
      </c>
      <c r="DI13" s="2">
        <v>1</v>
      </c>
    </row>
    <row r="14" spans="1:113" ht="10.5" hidden="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G14" s="1"/>
      <c r="AH14" s="1"/>
      <c r="AI14" s="1"/>
      <c r="AJ14" s="1"/>
      <c r="AL14" s="1"/>
      <c r="AM14" s="1"/>
      <c r="AN14" s="1"/>
      <c r="AO14" s="1"/>
      <c r="AP14" s="1"/>
      <c r="AQ14" s="1"/>
      <c r="AR14" s="1"/>
      <c r="AS14" s="1"/>
      <c r="AT14" s="1"/>
      <c r="AU14" s="1"/>
      <c r="AZ14" s="3"/>
      <c r="BJ14" s="2" t="s">
        <v>179</v>
      </c>
      <c r="BM14" s="2">
        <v>13</v>
      </c>
      <c r="BO14" s="8" t="s">
        <v>67</v>
      </c>
      <c r="BR14" s="3">
        <v>3</v>
      </c>
      <c r="BS14" s="2" t="s">
        <v>68</v>
      </c>
      <c r="BT14" s="2">
        <f t="shared" si="0"/>
        <v>185</v>
      </c>
      <c r="BV14" s="2">
        <v>14</v>
      </c>
      <c r="BW14" s="6" t="s">
        <v>69</v>
      </c>
      <c r="BX14" s="5" t="s">
        <v>70</v>
      </c>
      <c r="CS14" s="1" t="s">
        <v>543</v>
      </c>
      <c r="CT14" s="1" t="s">
        <v>508</v>
      </c>
      <c r="DA14" s="2" t="s">
        <v>5</v>
      </c>
      <c r="DB14" s="2" t="s">
        <v>244</v>
      </c>
      <c r="DC14" s="2" t="s">
        <v>234</v>
      </c>
      <c r="DE14" s="2">
        <f t="shared" si="1"/>
        <v>0</v>
      </c>
      <c r="DF14" s="2">
        <v>14</v>
      </c>
      <c r="DI14" s="2">
        <v>1</v>
      </c>
    </row>
    <row r="15" spans="1:113" ht="10.5" hidden="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G15" s="1"/>
      <c r="AH15" s="1"/>
      <c r="AI15" s="1"/>
      <c r="AJ15" s="1"/>
      <c r="AL15" s="1"/>
      <c r="AM15" s="1"/>
      <c r="AN15" s="1"/>
      <c r="AO15" s="1"/>
      <c r="AP15" s="1"/>
      <c r="AQ15" s="1"/>
      <c r="AR15" s="1"/>
      <c r="AS15" s="1"/>
      <c r="AT15" s="1"/>
      <c r="AU15" s="1"/>
      <c r="AZ15" s="3"/>
      <c r="BJ15" s="2" t="s">
        <v>51</v>
      </c>
      <c r="BL15" s="2" t="s">
        <v>181</v>
      </c>
      <c r="BM15" s="2">
        <v>14</v>
      </c>
      <c r="BO15" s="6" t="s">
        <v>71</v>
      </c>
      <c r="BR15" s="2">
        <f>+BT15+BR16-IF(BR16=1,1,0)</f>
        <v>192</v>
      </c>
      <c r="BS15" s="2" t="s">
        <v>72</v>
      </c>
      <c r="BT15" s="2">
        <f t="shared" si="0"/>
        <v>189</v>
      </c>
      <c r="BV15" s="2">
        <v>15</v>
      </c>
      <c r="BW15" s="6" t="s">
        <v>73</v>
      </c>
      <c r="BX15" s="7" t="s">
        <v>74</v>
      </c>
      <c r="CS15" s="1" t="s">
        <v>544</v>
      </c>
      <c r="CT15" s="1" t="s">
        <v>510</v>
      </c>
      <c r="CV15" s="2" t="e">
        <f>CONCATENATE("DB",CX15,":","DB",CY15)</f>
        <v>#N/A</v>
      </c>
      <c r="CW15" s="34" t="e">
        <f>VLOOKUP(B114,CS$1:CT$20,2,0)</f>
        <v>#N/A</v>
      </c>
      <c r="CX15" s="34" t="e">
        <f>VLOOKUP(CW15,DA:DF,6,0)</f>
        <v>#N/A</v>
      </c>
      <c r="CY15" s="34" t="e">
        <f>VLOOKUP(CW15,DE:DF,2,0)</f>
        <v>#N/A</v>
      </c>
      <c r="DA15" s="2" t="s">
        <v>5</v>
      </c>
      <c r="DB15" s="2" t="s">
        <v>245</v>
      </c>
      <c r="DC15" s="2" t="s">
        <v>234</v>
      </c>
      <c r="DE15" s="2">
        <f t="shared" si="1"/>
        <v>0</v>
      </c>
      <c r="DF15" s="2">
        <v>15</v>
      </c>
      <c r="DI15" s="2">
        <v>1</v>
      </c>
    </row>
    <row r="16" spans="1:113" ht="10.5" hidden="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G16" s="1"/>
      <c r="AH16" s="1"/>
      <c r="AI16" s="1"/>
      <c r="AJ16" s="1"/>
      <c r="AL16" s="1"/>
      <c r="AM16" s="1"/>
      <c r="AN16" s="1"/>
      <c r="AO16" s="1"/>
      <c r="AP16" s="1"/>
      <c r="AQ16" s="1"/>
      <c r="AR16" s="1"/>
      <c r="AS16" s="1"/>
      <c r="AT16" s="1"/>
      <c r="AU16" s="1"/>
      <c r="AZ16" s="3"/>
      <c r="BJ16" s="2" t="s">
        <v>17</v>
      </c>
      <c r="BL16" s="2" t="s">
        <v>210</v>
      </c>
      <c r="BM16" s="2">
        <v>15</v>
      </c>
      <c r="BO16" s="6" t="s">
        <v>75</v>
      </c>
      <c r="BR16" s="3">
        <v>3</v>
      </c>
      <c r="BS16" s="2" t="s">
        <v>76</v>
      </c>
      <c r="BT16" s="2">
        <f t="shared" si="0"/>
        <v>200</v>
      </c>
      <c r="BV16" s="2">
        <v>16</v>
      </c>
      <c r="BW16" s="6" t="s">
        <v>77</v>
      </c>
      <c r="BX16" s="5" t="s">
        <v>78</v>
      </c>
      <c r="CS16" s="1" t="s">
        <v>545</v>
      </c>
      <c r="CT16" s="1" t="s">
        <v>512</v>
      </c>
      <c r="DA16" s="2" t="s">
        <v>5</v>
      </c>
      <c r="DB16" s="2" t="s">
        <v>246</v>
      </c>
      <c r="DC16" s="2" t="s">
        <v>234</v>
      </c>
      <c r="DE16" s="2">
        <f t="shared" si="1"/>
        <v>0</v>
      </c>
      <c r="DF16" s="2">
        <v>16</v>
      </c>
      <c r="DI16" s="2">
        <v>1</v>
      </c>
    </row>
    <row r="17" spans="1:113" ht="10.5" hidden="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G17" s="1"/>
      <c r="AH17" s="1"/>
      <c r="AI17" s="1"/>
      <c r="AJ17" s="1"/>
      <c r="AL17" s="1"/>
      <c r="AM17" s="1"/>
      <c r="AN17" s="1"/>
      <c r="AO17" s="1"/>
      <c r="AP17" s="1"/>
      <c r="AQ17" s="1"/>
      <c r="AR17" s="1"/>
      <c r="AS17" s="1"/>
      <c r="AT17" s="1"/>
      <c r="AU17" s="1"/>
      <c r="AZ17" s="3"/>
      <c r="BJ17" s="2" t="s">
        <v>22</v>
      </c>
      <c r="BL17" s="2" t="s">
        <v>79</v>
      </c>
      <c r="BM17" s="2">
        <v>16</v>
      </c>
      <c r="BO17" s="8" t="s">
        <v>182</v>
      </c>
      <c r="BV17" s="2">
        <v>17</v>
      </c>
      <c r="BW17" s="6" t="s">
        <v>80</v>
      </c>
      <c r="BX17" s="5" t="s">
        <v>81</v>
      </c>
      <c r="CS17" s="1" t="s">
        <v>546</v>
      </c>
      <c r="CT17" s="1" t="s">
        <v>516</v>
      </c>
      <c r="CV17" s="2" t="e">
        <f>CONCATENATE("DB",CX17,":","DB",CY17)</f>
        <v>#N/A</v>
      </c>
      <c r="CW17" s="34" t="e">
        <f>VLOOKUP(B116,CS$1:CT$20,2,0)</f>
        <v>#N/A</v>
      </c>
      <c r="CX17" s="34" t="e">
        <f>VLOOKUP(CW17,DA:DF,6,0)</f>
        <v>#N/A</v>
      </c>
      <c r="CY17" s="34" t="e">
        <f>VLOOKUP(CW17,DE:DF,2,0)</f>
        <v>#N/A</v>
      </c>
      <c r="DA17" s="2" t="s">
        <v>5</v>
      </c>
      <c r="DB17" s="2" t="s">
        <v>247</v>
      </c>
      <c r="DC17" s="2" t="s">
        <v>234</v>
      </c>
      <c r="DE17" s="2">
        <f t="shared" si="1"/>
        <v>0</v>
      </c>
      <c r="DF17" s="2">
        <v>17</v>
      </c>
      <c r="DI17" s="2">
        <v>1</v>
      </c>
    </row>
    <row r="18" spans="1:113" ht="10.5" hidden="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G18" s="1"/>
      <c r="AH18" s="1"/>
      <c r="AI18" s="1"/>
      <c r="AJ18" s="1"/>
      <c r="AL18" s="1"/>
      <c r="AM18" s="1"/>
      <c r="AN18" s="1"/>
      <c r="AO18" s="1"/>
      <c r="AP18" s="1"/>
      <c r="AQ18" s="1"/>
      <c r="AR18" s="1"/>
      <c r="AS18" s="1"/>
      <c r="AT18" s="1"/>
      <c r="AU18" s="1"/>
      <c r="AZ18" s="3"/>
      <c r="BH18" s="3"/>
      <c r="BJ18" s="2" t="s">
        <v>174</v>
      </c>
      <c r="BL18" s="2" t="s">
        <v>82</v>
      </c>
      <c r="BM18" s="2">
        <v>17</v>
      </c>
      <c r="BO18" s="6" t="s">
        <v>14</v>
      </c>
      <c r="BV18" s="2">
        <v>18</v>
      </c>
      <c r="BW18" s="9" t="s">
        <v>83</v>
      </c>
      <c r="BX18" s="5" t="s">
        <v>84</v>
      </c>
      <c r="CS18" s="1" t="s">
        <v>547</v>
      </c>
      <c r="CT18" s="1" t="s">
        <v>521</v>
      </c>
      <c r="DA18" s="2" t="s">
        <v>5</v>
      </c>
      <c r="DB18" s="2" t="s">
        <v>248</v>
      </c>
      <c r="DC18" s="2" t="s">
        <v>234</v>
      </c>
      <c r="DE18" s="2">
        <f t="shared" si="1"/>
        <v>0</v>
      </c>
      <c r="DF18" s="2">
        <v>18</v>
      </c>
      <c r="DI18" s="2">
        <v>1</v>
      </c>
    </row>
    <row r="19" spans="1:113" ht="10.5" hidden="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G19" s="1"/>
      <c r="AH19" s="1"/>
      <c r="AI19" s="1"/>
      <c r="AJ19" s="1"/>
      <c r="AL19" s="1"/>
      <c r="AM19" s="1"/>
      <c r="AN19" s="1"/>
      <c r="AO19" s="1"/>
      <c r="AP19" s="1"/>
      <c r="AQ19" s="1"/>
      <c r="AR19" s="1"/>
      <c r="AS19" s="1"/>
      <c r="AT19" s="1"/>
      <c r="AU19" s="1"/>
      <c r="AZ19" s="3"/>
      <c r="BJ19" s="2" t="s">
        <v>30</v>
      </c>
      <c r="BM19" s="2">
        <v>18</v>
      </c>
      <c r="BO19" s="6" t="s">
        <v>85</v>
      </c>
      <c r="BV19" s="2">
        <v>19</v>
      </c>
      <c r="BW19" s="6" t="s">
        <v>86</v>
      </c>
      <c r="BX19" s="5" t="s">
        <v>87</v>
      </c>
      <c r="CS19" s="1" t="s">
        <v>548</v>
      </c>
      <c r="CT19" s="1" t="s">
        <v>525</v>
      </c>
      <c r="CV19" s="2" t="e">
        <f>CONCATENATE("DB",CX19,":","DB",CY19)</f>
        <v>#N/A</v>
      </c>
      <c r="CW19" s="34" t="e">
        <f>VLOOKUP(B118,CS$1:CT$20,2,0)</f>
        <v>#N/A</v>
      </c>
      <c r="CX19" s="34" t="e">
        <f>VLOOKUP(CW19,DA:DF,6,0)</f>
        <v>#N/A</v>
      </c>
      <c r="CY19" s="34" t="e">
        <f>VLOOKUP(CW19,DE:DF,2,0)</f>
        <v>#N/A</v>
      </c>
      <c r="DA19" s="2" t="s">
        <v>5</v>
      </c>
      <c r="DB19" s="2" t="s">
        <v>249</v>
      </c>
      <c r="DC19" s="2" t="s">
        <v>234</v>
      </c>
      <c r="DE19" s="2">
        <f t="shared" si="1"/>
        <v>0</v>
      </c>
      <c r="DF19" s="2">
        <v>19</v>
      </c>
      <c r="DI19" s="2">
        <v>1</v>
      </c>
    </row>
    <row r="20" spans="1:113" ht="10.5" hidden="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G20" s="1"/>
      <c r="AH20" s="1"/>
      <c r="AI20" s="1"/>
      <c r="AJ20" s="1"/>
      <c r="AL20" s="1"/>
      <c r="AM20" s="1"/>
      <c r="AN20" s="1"/>
      <c r="AO20" s="1"/>
      <c r="AP20" s="1"/>
      <c r="AQ20" s="1"/>
      <c r="AR20" s="1"/>
      <c r="AS20" s="1"/>
      <c r="AT20" s="1"/>
      <c r="AU20" s="1"/>
      <c r="AZ20" s="3"/>
      <c r="BJ20" s="2" t="s">
        <v>176</v>
      </c>
      <c r="BM20" s="2">
        <v>19</v>
      </c>
      <c r="BV20" s="2">
        <v>20</v>
      </c>
      <c r="BW20" s="6" t="s">
        <v>88</v>
      </c>
      <c r="BX20" s="5" t="s">
        <v>89</v>
      </c>
      <c r="CS20" s="1" t="s">
        <v>549</v>
      </c>
      <c r="CT20" s="1" t="s">
        <v>528</v>
      </c>
      <c r="DA20" s="2" t="s">
        <v>5</v>
      </c>
      <c r="DB20" s="2" t="s">
        <v>250</v>
      </c>
      <c r="DC20" s="2" t="s">
        <v>231</v>
      </c>
      <c r="DD20" s="2" t="s">
        <v>550</v>
      </c>
      <c r="DE20" s="2">
        <f t="shared" si="1"/>
        <v>0</v>
      </c>
      <c r="DF20" s="2">
        <v>20</v>
      </c>
      <c r="DI20" s="2">
        <v>2</v>
      </c>
    </row>
    <row r="21" spans="1:113" ht="10.5" hidden="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Z21" s="3"/>
      <c r="BJ21" s="2" t="s">
        <v>38</v>
      </c>
      <c r="BM21" s="2">
        <v>20</v>
      </c>
      <c r="BO21" s="2" t="s">
        <v>211</v>
      </c>
      <c r="BV21" s="2">
        <v>21</v>
      </c>
      <c r="BW21" s="6" t="s">
        <v>90</v>
      </c>
      <c r="BX21" s="5" t="s">
        <v>91</v>
      </c>
      <c r="DA21" s="2" t="s">
        <v>5</v>
      </c>
      <c r="DB21" s="2" t="s">
        <v>251</v>
      </c>
      <c r="DC21" s="2" t="s">
        <v>234</v>
      </c>
      <c r="DE21" s="2">
        <f t="shared" si="1"/>
        <v>0</v>
      </c>
      <c r="DF21" s="2">
        <v>21</v>
      </c>
      <c r="DI21" s="2">
        <v>1</v>
      </c>
    </row>
    <row r="22" spans="1:113" ht="10.5" hidden="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BJ22" s="2" t="s">
        <v>178</v>
      </c>
      <c r="BO22" s="2" t="s">
        <v>212</v>
      </c>
      <c r="BV22" s="2">
        <v>22</v>
      </c>
      <c r="BW22" s="6" t="s">
        <v>92</v>
      </c>
      <c r="BX22" s="5" t="s">
        <v>93</v>
      </c>
      <c r="DA22" s="2" t="s">
        <v>5</v>
      </c>
      <c r="DB22" s="2" t="s">
        <v>252</v>
      </c>
      <c r="DC22" s="2" t="s">
        <v>231</v>
      </c>
      <c r="DD22" s="2" t="s">
        <v>550</v>
      </c>
      <c r="DE22" s="2">
        <f t="shared" si="1"/>
        <v>0</v>
      </c>
      <c r="DF22" s="2">
        <v>22</v>
      </c>
      <c r="DI22" s="2">
        <v>2</v>
      </c>
    </row>
    <row r="23" spans="1:113" ht="11.25" hidden="1" thickBo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BJ23" s="2" t="s">
        <v>0</v>
      </c>
      <c r="BO23" s="2" t="s">
        <v>94</v>
      </c>
      <c r="BV23" s="2">
        <v>23</v>
      </c>
      <c r="BW23" s="6" t="s">
        <v>46</v>
      </c>
      <c r="BX23" s="5" t="s">
        <v>95</v>
      </c>
      <c r="DA23" s="2" t="s">
        <v>5</v>
      </c>
      <c r="DB23" s="2" t="s">
        <v>253</v>
      </c>
      <c r="DC23" s="2" t="s">
        <v>234</v>
      </c>
      <c r="DE23" s="2">
        <f t="shared" si="1"/>
        <v>0</v>
      </c>
      <c r="DF23" s="2">
        <v>23</v>
      </c>
      <c r="DI23" s="2">
        <v>1</v>
      </c>
    </row>
    <row r="24" spans="1:113" ht="3.95" customHeight="1" thickTop="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BO24" s="2" t="s">
        <v>96</v>
      </c>
      <c r="BV24" s="2">
        <v>24</v>
      </c>
      <c r="BW24" s="6" t="s">
        <v>97</v>
      </c>
      <c r="BX24" s="5" t="s">
        <v>98</v>
      </c>
      <c r="DA24" s="2" t="s">
        <v>5</v>
      </c>
      <c r="DB24" s="2" t="s">
        <v>254</v>
      </c>
      <c r="DC24" s="2" t="s">
        <v>234</v>
      </c>
      <c r="DE24" s="2">
        <f t="shared" si="1"/>
        <v>0</v>
      </c>
      <c r="DF24" s="2">
        <v>24</v>
      </c>
      <c r="DI24" s="2">
        <v>1</v>
      </c>
    </row>
    <row r="25" spans="1:113" ht="10.5" customHeight="1" x14ac:dyDescent="0.2">
      <c r="A25" s="1"/>
      <c r="B25" s="11"/>
      <c r="C25" s="11"/>
      <c r="D25" s="11"/>
      <c r="E25" s="11"/>
      <c r="F25" s="11"/>
      <c r="G25" s="11"/>
      <c r="H25" s="11"/>
      <c r="I25" s="11"/>
      <c r="J25" s="11"/>
      <c r="K25" s="11"/>
      <c r="L25" s="11"/>
      <c r="M25" s="11"/>
      <c r="N25" s="11"/>
      <c r="O25" s="11"/>
      <c r="Q25" s="11"/>
      <c r="S25" s="11"/>
      <c r="U25" s="11"/>
      <c r="V25" s="12" t="s">
        <v>200</v>
      </c>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3" t="s">
        <v>99</v>
      </c>
      <c r="BO25" s="2" t="s">
        <v>183</v>
      </c>
      <c r="BV25" s="2">
        <v>25</v>
      </c>
      <c r="BX25" s="5" t="s">
        <v>100</v>
      </c>
      <c r="DA25" s="2" t="s">
        <v>5</v>
      </c>
      <c r="DB25" s="2" t="s">
        <v>255</v>
      </c>
      <c r="DC25" s="2" t="s">
        <v>234</v>
      </c>
      <c r="DE25" s="2">
        <f t="shared" si="1"/>
        <v>0</v>
      </c>
      <c r="DF25" s="2">
        <v>25</v>
      </c>
      <c r="DI25" s="2">
        <v>1</v>
      </c>
    </row>
    <row r="26" spans="1:113" ht="10.5" customHeight="1" x14ac:dyDescent="0.2">
      <c r="A26" s="14" t="s">
        <v>213</v>
      </c>
      <c r="AP26" s="1"/>
      <c r="AQ26" s="1"/>
      <c r="AR26" s="1"/>
      <c r="AS26" s="1"/>
      <c r="AT26" s="1"/>
      <c r="AU26" s="15" t="s">
        <v>166</v>
      </c>
      <c r="BO26" s="2" t="s">
        <v>101</v>
      </c>
      <c r="BV26" s="2">
        <v>26</v>
      </c>
      <c r="BX26" s="5" t="s">
        <v>102</v>
      </c>
      <c r="DA26" s="2" t="s">
        <v>5</v>
      </c>
      <c r="DB26" s="2" t="s">
        <v>256</v>
      </c>
      <c r="DC26" s="2" t="s">
        <v>234</v>
      </c>
      <c r="DE26" s="2">
        <f t="shared" si="1"/>
        <v>0</v>
      </c>
      <c r="DF26" s="2">
        <v>26</v>
      </c>
      <c r="DI26" s="2">
        <v>1</v>
      </c>
    </row>
    <row r="27" spans="1:113" ht="10.5" customHeight="1" x14ac:dyDescent="0.2">
      <c r="A27" s="16" t="s">
        <v>214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BO27" s="2" t="s">
        <v>103</v>
      </c>
      <c r="BV27" s="2">
        <v>27</v>
      </c>
      <c r="BX27" s="5" t="s">
        <v>104</v>
      </c>
      <c r="DA27" s="2" t="s">
        <v>5</v>
      </c>
      <c r="DB27" s="2" t="s">
        <v>257</v>
      </c>
      <c r="DC27" s="2" t="s">
        <v>234</v>
      </c>
      <c r="DE27" s="2">
        <f t="shared" si="1"/>
        <v>0</v>
      </c>
      <c r="DF27" s="2">
        <v>27</v>
      </c>
      <c r="DI27" s="2">
        <v>1</v>
      </c>
    </row>
    <row r="28" spans="1:113" ht="5.0999999999999996" customHeight="1" x14ac:dyDescent="0.2">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BO28" s="2" t="s">
        <v>105</v>
      </c>
      <c r="BV28" s="2">
        <v>28</v>
      </c>
      <c r="BX28" s="5" t="s">
        <v>106</v>
      </c>
      <c r="DA28" s="2" t="s">
        <v>5</v>
      </c>
      <c r="DB28" s="2" t="s">
        <v>258</v>
      </c>
      <c r="DC28" s="2" t="s">
        <v>234</v>
      </c>
      <c r="DE28" s="2">
        <f t="shared" si="1"/>
        <v>0</v>
      </c>
      <c r="DF28" s="2">
        <v>28</v>
      </c>
      <c r="DI28" s="2">
        <v>1</v>
      </c>
    </row>
    <row r="29" spans="1:113" ht="10.5" customHeight="1" x14ac:dyDescent="0.2">
      <c r="B29" s="18" t="s">
        <v>107</v>
      </c>
      <c r="L29" s="136"/>
      <c r="M29" s="139"/>
      <c r="N29" s="139"/>
      <c r="O29" s="139"/>
      <c r="P29" s="139"/>
      <c r="Q29" s="139"/>
      <c r="R29" s="139"/>
      <c r="S29" s="139"/>
      <c r="T29" s="139"/>
      <c r="U29" s="139"/>
      <c r="V29" s="148"/>
      <c r="W29" s="149"/>
      <c r="Y29" s="2" t="s">
        <v>169</v>
      </c>
      <c r="Z29" s="18"/>
      <c r="AE29" s="136"/>
      <c r="AF29" s="139"/>
      <c r="AG29" s="139"/>
      <c r="AH29" s="139"/>
      <c r="AI29" s="139"/>
      <c r="AJ29" s="139"/>
      <c r="AK29" s="139"/>
      <c r="AL29" s="140"/>
      <c r="AN29" s="1"/>
      <c r="AO29" s="1"/>
      <c r="AP29" s="1"/>
      <c r="AQ29" s="1"/>
      <c r="AR29" s="1"/>
      <c r="AS29" s="1"/>
      <c r="AT29" s="1"/>
      <c r="BO29" s="2" t="s">
        <v>108</v>
      </c>
      <c r="BV29" s="2">
        <v>29</v>
      </c>
      <c r="BX29" s="5" t="s">
        <v>109</v>
      </c>
      <c r="DA29" s="2" t="s">
        <v>5</v>
      </c>
      <c r="DB29" s="2" t="s">
        <v>259</v>
      </c>
      <c r="DC29" s="2" t="s">
        <v>234</v>
      </c>
      <c r="DE29" s="2">
        <f t="shared" si="1"/>
        <v>0</v>
      </c>
      <c r="DF29" s="2">
        <v>29</v>
      </c>
      <c r="DI29" s="2">
        <v>1</v>
      </c>
    </row>
    <row r="30" spans="1:113" ht="10.5" customHeight="1" x14ac:dyDescent="0.2">
      <c r="B30" s="18" t="s">
        <v>110</v>
      </c>
      <c r="L30" s="136"/>
      <c r="M30" s="139"/>
      <c r="N30" s="139"/>
      <c r="O30" s="139"/>
      <c r="P30" s="139"/>
      <c r="Q30" s="139"/>
      <c r="R30" s="139"/>
      <c r="S30" s="139"/>
      <c r="T30" s="139"/>
      <c r="U30" s="139"/>
      <c r="V30" s="148"/>
      <c r="W30" s="149"/>
      <c r="Y30" s="2" t="s">
        <v>170</v>
      </c>
      <c r="Z30" s="18"/>
      <c r="AE30" s="136"/>
      <c r="AF30" s="139"/>
      <c r="AG30" s="139"/>
      <c r="AH30" s="139"/>
      <c r="AI30" s="139"/>
      <c r="AJ30" s="139"/>
      <c r="AK30" s="139"/>
      <c r="AL30" s="140"/>
      <c r="AN30" s="1"/>
      <c r="AO30" s="1"/>
      <c r="AP30" s="1"/>
      <c r="AQ30" s="1"/>
      <c r="AR30" s="1"/>
      <c r="AS30" s="1"/>
      <c r="AT30" s="1"/>
      <c r="BO30" s="2" t="s">
        <v>111</v>
      </c>
      <c r="BV30" s="2">
        <v>30</v>
      </c>
      <c r="BX30" s="5" t="s">
        <v>112</v>
      </c>
      <c r="DA30" s="2" t="s">
        <v>5</v>
      </c>
      <c r="DB30" s="2" t="s">
        <v>260</v>
      </c>
      <c r="DC30" s="2" t="s">
        <v>234</v>
      </c>
      <c r="DD30" s="2" t="s">
        <v>550</v>
      </c>
      <c r="DE30" s="2">
        <f t="shared" si="1"/>
        <v>0</v>
      </c>
      <c r="DF30" s="2">
        <v>30</v>
      </c>
      <c r="DI30" s="2">
        <v>2</v>
      </c>
    </row>
    <row r="31" spans="1:113" ht="10.5" customHeight="1" x14ac:dyDescent="0.2">
      <c r="B31" s="18" t="s">
        <v>2</v>
      </c>
      <c r="L31" s="136"/>
      <c r="M31" s="139"/>
      <c r="N31" s="139"/>
      <c r="O31" s="139"/>
      <c r="P31" s="139"/>
      <c r="Q31" s="139"/>
      <c r="R31" s="139"/>
      <c r="S31" s="139"/>
      <c r="T31" s="139"/>
      <c r="U31" s="139"/>
      <c r="V31" s="148"/>
      <c r="W31" s="149"/>
      <c r="Y31" s="2" t="s">
        <v>171</v>
      </c>
      <c r="Z31" s="18"/>
      <c r="AE31" s="136"/>
      <c r="AF31" s="139"/>
      <c r="AG31" s="139"/>
      <c r="AH31" s="139"/>
      <c r="AI31" s="139"/>
      <c r="AJ31" s="139"/>
      <c r="AK31" s="139"/>
      <c r="AL31" s="140"/>
      <c r="AN31" s="1"/>
      <c r="AO31" s="1"/>
      <c r="AP31" s="1"/>
      <c r="AQ31" s="1"/>
      <c r="AR31" s="1"/>
      <c r="AS31" s="1"/>
      <c r="AT31" s="1"/>
      <c r="BO31" s="2" t="s">
        <v>113</v>
      </c>
      <c r="BV31" s="2">
        <v>31</v>
      </c>
      <c r="DA31" s="2" t="s">
        <v>5</v>
      </c>
      <c r="DB31" s="2" t="s">
        <v>261</v>
      </c>
      <c r="DC31" s="2" t="s">
        <v>231</v>
      </c>
      <c r="DD31" s="2" t="s">
        <v>550</v>
      </c>
      <c r="DE31" s="2">
        <f t="shared" si="1"/>
        <v>0</v>
      </c>
      <c r="DF31" s="2">
        <v>31</v>
      </c>
      <c r="DI31" s="2">
        <v>2</v>
      </c>
    </row>
    <row r="32" spans="1:113" ht="10.5" customHeight="1" x14ac:dyDescent="0.2">
      <c r="B32" s="18" t="s">
        <v>184</v>
      </c>
      <c r="L32" s="136"/>
      <c r="M32" s="139"/>
      <c r="N32" s="139"/>
      <c r="O32" s="139"/>
      <c r="P32" s="139"/>
      <c r="Q32" s="139"/>
      <c r="R32" s="139"/>
      <c r="S32" s="139"/>
      <c r="T32" s="139"/>
      <c r="U32" s="139"/>
      <c r="V32" s="148"/>
      <c r="W32" s="149"/>
      <c r="Y32" s="2" t="s">
        <v>114</v>
      </c>
      <c r="Z32" s="18"/>
      <c r="AE32" s="136"/>
      <c r="AF32" s="139"/>
      <c r="AG32" s="139"/>
      <c r="AH32" s="139"/>
      <c r="AI32" s="139"/>
      <c r="AJ32" s="139"/>
      <c r="AK32" s="139"/>
      <c r="AL32" s="140"/>
      <c r="AN32" s="1"/>
      <c r="AO32" s="1"/>
      <c r="AP32" s="1"/>
      <c r="AQ32" s="1"/>
      <c r="AR32" s="1"/>
      <c r="AS32" s="1"/>
      <c r="AT32" s="1"/>
      <c r="BV32" s="2">
        <v>32</v>
      </c>
      <c r="DA32" s="2" t="s">
        <v>5</v>
      </c>
      <c r="DB32" s="2" t="s">
        <v>262</v>
      </c>
      <c r="DC32" s="2" t="s">
        <v>231</v>
      </c>
      <c r="DD32" s="2" t="s">
        <v>550</v>
      </c>
      <c r="DE32" s="2">
        <f t="shared" si="1"/>
        <v>0</v>
      </c>
      <c r="DF32" s="2">
        <v>32</v>
      </c>
      <c r="DI32" s="2">
        <v>2</v>
      </c>
    </row>
    <row r="33" spans="1:113" ht="5.0999999999999996" customHeight="1" x14ac:dyDescent="0.2">
      <c r="Z33" s="18"/>
      <c r="AN33" s="1"/>
      <c r="AO33" s="1"/>
      <c r="AP33" s="1"/>
      <c r="AQ33" s="1"/>
      <c r="AR33" s="1"/>
      <c r="AS33" s="1"/>
      <c r="AT33" s="1"/>
      <c r="BV33" s="2">
        <v>33</v>
      </c>
      <c r="DA33" s="2" t="s">
        <v>5</v>
      </c>
      <c r="DB33" s="2" t="s">
        <v>263</v>
      </c>
      <c r="DC33" s="2" t="s">
        <v>231</v>
      </c>
      <c r="DD33" s="2" t="s">
        <v>193</v>
      </c>
      <c r="DE33" s="2">
        <f t="shared" si="1"/>
        <v>0</v>
      </c>
      <c r="DF33" s="2">
        <v>33</v>
      </c>
      <c r="DI33" s="2">
        <v>4</v>
      </c>
    </row>
    <row r="34" spans="1:113" ht="10.5" customHeight="1" x14ac:dyDescent="0.2">
      <c r="B34" s="18" t="s">
        <v>115</v>
      </c>
      <c r="L34" s="136"/>
      <c r="M34" s="139"/>
      <c r="N34" s="139"/>
      <c r="O34" s="139"/>
      <c r="P34" s="139"/>
      <c r="Q34" s="139"/>
      <c r="R34" s="139"/>
      <c r="S34" s="139"/>
      <c r="T34" s="139"/>
      <c r="U34" s="139"/>
      <c r="V34" s="148"/>
      <c r="W34" s="149"/>
      <c r="Y34" s="18" t="s">
        <v>185</v>
      </c>
      <c r="Z34" s="18"/>
      <c r="AE34" s="136"/>
      <c r="AF34" s="139"/>
      <c r="AG34" s="139"/>
      <c r="AH34" s="139"/>
      <c r="AI34" s="139"/>
      <c r="AJ34" s="139"/>
      <c r="AK34" s="139"/>
      <c r="AL34" s="140"/>
      <c r="AN34" s="1"/>
      <c r="AO34" s="1"/>
      <c r="AP34" s="1"/>
      <c r="AQ34" s="1"/>
      <c r="AR34" s="1"/>
      <c r="AS34" s="1"/>
      <c r="AT34" s="1"/>
      <c r="BV34" s="2">
        <v>34</v>
      </c>
      <c r="DA34" s="2" t="s">
        <v>5</v>
      </c>
      <c r="DB34" s="2" t="s">
        <v>264</v>
      </c>
      <c r="DC34" s="2" t="s">
        <v>14</v>
      </c>
      <c r="DE34" s="2">
        <f t="shared" si="1"/>
        <v>0</v>
      </c>
      <c r="DF34" s="2">
        <v>34</v>
      </c>
      <c r="DI34" s="2">
        <v>1</v>
      </c>
    </row>
    <row r="35" spans="1:113" ht="10.5" customHeight="1" x14ac:dyDescent="0.2">
      <c r="B35" s="18" t="s">
        <v>186</v>
      </c>
      <c r="L35" s="136"/>
      <c r="M35" s="139"/>
      <c r="N35" s="139"/>
      <c r="O35" s="139"/>
      <c r="P35" s="139"/>
      <c r="Q35" s="139"/>
      <c r="R35" s="139"/>
      <c r="S35" s="139"/>
      <c r="T35" s="139"/>
      <c r="U35" s="139"/>
      <c r="V35" s="148"/>
      <c r="W35" s="149"/>
      <c r="Y35" s="18" t="s">
        <v>3</v>
      </c>
      <c r="Z35" s="18"/>
      <c r="AE35" s="136"/>
      <c r="AF35" s="139"/>
      <c r="AG35" s="139"/>
      <c r="AH35" s="139"/>
      <c r="AI35" s="139"/>
      <c r="AJ35" s="139"/>
      <c r="AK35" s="139"/>
      <c r="AL35" s="140"/>
      <c r="AN35" s="1"/>
      <c r="AO35" s="1"/>
      <c r="AP35" s="1"/>
      <c r="AQ35" s="1"/>
      <c r="AR35" s="1"/>
      <c r="AS35" s="1"/>
      <c r="AT35" s="1"/>
      <c r="BV35" s="2">
        <v>35</v>
      </c>
      <c r="DA35" s="2" t="s">
        <v>5</v>
      </c>
      <c r="DB35" s="2" t="s">
        <v>265</v>
      </c>
      <c r="DC35" s="2" t="s">
        <v>234</v>
      </c>
      <c r="DE35" s="2">
        <f t="shared" si="1"/>
        <v>0</v>
      </c>
      <c r="DF35" s="2">
        <v>35</v>
      </c>
      <c r="DI35" s="2">
        <v>1</v>
      </c>
    </row>
    <row r="36" spans="1:113" ht="10.5" customHeight="1" x14ac:dyDescent="0.2">
      <c r="B36" s="18" t="s">
        <v>215</v>
      </c>
      <c r="C36" s="18"/>
      <c r="L36" s="136"/>
      <c r="M36" s="139"/>
      <c r="N36" s="139"/>
      <c r="O36" s="139"/>
      <c r="P36" s="139"/>
      <c r="Q36" s="139"/>
      <c r="R36" s="139"/>
      <c r="S36" s="139"/>
      <c r="T36" s="139"/>
      <c r="U36" s="139"/>
      <c r="V36" s="148"/>
      <c r="W36" s="149"/>
      <c r="Y36" s="2" t="s">
        <v>216</v>
      </c>
      <c r="Z36" s="18"/>
      <c r="AE36" s="136"/>
      <c r="AF36" s="137"/>
      <c r="AG36" s="137"/>
      <c r="AH36" s="137"/>
      <c r="AI36" s="137"/>
      <c r="AJ36" s="137"/>
      <c r="AK36" s="137"/>
      <c r="AL36" s="138"/>
      <c r="AN36" s="1"/>
      <c r="AO36" s="1"/>
      <c r="AP36" s="1"/>
      <c r="AQ36" s="1"/>
      <c r="AR36" s="1"/>
      <c r="AS36" s="1"/>
      <c r="AT36" s="1"/>
      <c r="BV36" s="2">
        <v>36</v>
      </c>
      <c r="DA36" s="2" t="s">
        <v>5</v>
      </c>
      <c r="DB36" s="2" t="s">
        <v>266</v>
      </c>
      <c r="DC36" s="2" t="s">
        <v>234</v>
      </c>
      <c r="DD36" s="2" t="s">
        <v>550</v>
      </c>
      <c r="DE36" s="2">
        <f t="shared" si="1"/>
        <v>0</v>
      </c>
      <c r="DF36" s="2">
        <v>36</v>
      </c>
      <c r="DI36" s="2">
        <v>2</v>
      </c>
    </row>
    <row r="37" spans="1:113" ht="5.0999999999999996" customHeight="1" x14ac:dyDescent="0.2">
      <c r="B37" s="18"/>
      <c r="C37" s="18"/>
      <c r="AN37" s="1"/>
      <c r="AO37" s="1"/>
      <c r="AP37" s="1"/>
      <c r="AQ37" s="1"/>
      <c r="AR37" s="1"/>
      <c r="AS37" s="1"/>
      <c r="AT37" s="1"/>
      <c r="BV37" s="2">
        <v>37</v>
      </c>
      <c r="DA37" s="2" t="s">
        <v>5</v>
      </c>
      <c r="DB37" s="2" t="s">
        <v>267</v>
      </c>
      <c r="DC37" s="2" t="s">
        <v>234</v>
      </c>
      <c r="DD37" s="2" t="s">
        <v>550</v>
      </c>
      <c r="DE37" s="2">
        <f t="shared" si="1"/>
        <v>0</v>
      </c>
      <c r="DF37" s="2">
        <v>37</v>
      </c>
      <c r="DI37" s="2">
        <v>2</v>
      </c>
    </row>
    <row r="38" spans="1:113" ht="10.5" customHeight="1" x14ac:dyDescent="0.2">
      <c r="B38" s="2" t="s">
        <v>116</v>
      </c>
      <c r="L38" s="133"/>
      <c r="M38" s="134"/>
      <c r="N38" s="134"/>
      <c r="O38" s="134"/>
      <c r="P38" s="134"/>
      <c r="Q38" s="134"/>
      <c r="R38" s="134"/>
      <c r="S38" s="135"/>
      <c r="V38" s="18" t="s">
        <v>187</v>
      </c>
      <c r="AE38" s="150"/>
      <c r="AF38" s="151"/>
      <c r="AG38" s="151"/>
      <c r="AH38" s="151"/>
      <c r="AI38" s="151"/>
      <c r="AJ38" s="151"/>
      <c r="AK38" s="151"/>
      <c r="AL38" s="152"/>
      <c r="AN38" s="1"/>
      <c r="AO38" s="1"/>
      <c r="AP38" s="1"/>
      <c r="AQ38" s="1"/>
      <c r="AR38" s="1"/>
      <c r="AS38" s="1"/>
      <c r="AT38" s="1"/>
      <c r="BV38" s="2">
        <v>38</v>
      </c>
      <c r="DA38" s="2" t="s">
        <v>5</v>
      </c>
      <c r="DB38" s="2" t="s">
        <v>268</v>
      </c>
      <c r="DC38" s="2" t="s">
        <v>231</v>
      </c>
      <c r="DD38" s="2" t="s">
        <v>193</v>
      </c>
      <c r="DE38" s="2">
        <f t="shared" si="1"/>
        <v>0</v>
      </c>
      <c r="DF38" s="2">
        <v>38</v>
      </c>
      <c r="DI38" s="2">
        <v>4</v>
      </c>
    </row>
    <row r="39" spans="1:113" ht="10.5" customHeight="1" x14ac:dyDescent="0.2">
      <c r="B39" s="2" t="s">
        <v>217</v>
      </c>
      <c r="L39" s="133"/>
      <c r="M39" s="134"/>
      <c r="N39" s="134"/>
      <c r="O39" s="134"/>
      <c r="P39" s="134"/>
      <c r="Q39" s="134"/>
      <c r="R39" s="134"/>
      <c r="S39" s="135"/>
      <c r="V39" s="18" t="s">
        <v>117</v>
      </c>
      <c r="AI39" s="136"/>
      <c r="AJ39" s="137"/>
      <c r="AK39" s="137"/>
      <c r="AL39" s="138"/>
      <c r="AN39" s="1"/>
      <c r="AO39" s="1"/>
      <c r="AP39" s="1"/>
      <c r="AQ39" s="1"/>
      <c r="AR39" s="1"/>
      <c r="AS39" s="1"/>
      <c r="AT39" s="1"/>
      <c r="BV39" s="2">
        <v>39</v>
      </c>
      <c r="DA39" s="2" t="s">
        <v>5</v>
      </c>
      <c r="DB39" s="2" t="s">
        <v>269</v>
      </c>
      <c r="DC39" s="2" t="s">
        <v>234</v>
      </c>
      <c r="DD39" s="2" t="s">
        <v>550</v>
      </c>
      <c r="DE39" s="2">
        <f t="shared" si="1"/>
        <v>0</v>
      </c>
      <c r="DF39" s="2">
        <v>39</v>
      </c>
      <c r="DI39" s="2">
        <v>2</v>
      </c>
    </row>
    <row r="40" spans="1:113" ht="5.0999999999999996" customHeight="1" x14ac:dyDescent="0.2">
      <c r="AM40" s="19"/>
      <c r="AN40" s="19"/>
      <c r="AO40" s="19"/>
      <c r="AP40" s="19"/>
      <c r="AQ40" s="19"/>
      <c r="AR40" s="19"/>
      <c r="AS40" s="19"/>
      <c r="AT40" s="19"/>
      <c r="BV40" s="2">
        <v>40</v>
      </c>
      <c r="DA40" s="2" t="s">
        <v>5</v>
      </c>
      <c r="DB40" s="2" t="s">
        <v>270</v>
      </c>
      <c r="DC40" s="2" t="s">
        <v>234</v>
      </c>
      <c r="DD40" s="2" t="s">
        <v>550</v>
      </c>
      <c r="DE40" s="2">
        <f t="shared" si="1"/>
        <v>0</v>
      </c>
      <c r="DF40" s="2">
        <v>40</v>
      </c>
      <c r="DI40" s="2">
        <v>2</v>
      </c>
    </row>
    <row r="41" spans="1:113" ht="10.5" customHeight="1" x14ac:dyDescent="0.2">
      <c r="B41" s="18" t="s">
        <v>118</v>
      </c>
      <c r="L41" s="136"/>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40"/>
      <c r="BV41" s="2">
        <v>41</v>
      </c>
      <c r="DA41" s="2" t="s">
        <v>5</v>
      </c>
      <c r="DB41" s="2" t="s">
        <v>271</v>
      </c>
      <c r="DC41" s="2" t="s">
        <v>234</v>
      </c>
      <c r="DD41" s="2" t="s">
        <v>550</v>
      </c>
      <c r="DE41" s="2">
        <f t="shared" si="1"/>
        <v>0</v>
      </c>
      <c r="DF41" s="2">
        <v>41</v>
      </c>
      <c r="DI41" s="2">
        <v>2</v>
      </c>
    </row>
    <row r="42" spans="1:113" ht="10.5" customHeight="1" x14ac:dyDescent="0.2">
      <c r="B42" s="18" t="s">
        <v>188</v>
      </c>
      <c r="L42" s="136"/>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40"/>
      <c r="BV42" s="2">
        <v>42</v>
      </c>
      <c r="DA42" s="2" t="s">
        <v>5</v>
      </c>
      <c r="DB42" s="2" t="s">
        <v>272</v>
      </c>
      <c r="DC42" s="2" t="s">
        <v>234</v>
      </c>
      <c r="DD42" s="2" t="s">
        <v>550</v>
      </c>
      <c r="DE42" s="2" t="str">
        <f t="shared" si="1"/>
        <v>A</v>
      </c>
      <c r="DF42" s="2">
        <v>42</v>
      </c>
      <c r="DI42" s="2">
        <v>2</v>
      </c>
    </row>
    <row r="43" spans="1:113" ht="4.5" customHeight="1" x14ac:dyDescent="0.2">
      <c r="C43" s="18"/>
      <c r="G43" s="19"/>
      <c r="H43" s="20"/>
      <c r="I43" s="48"/>
      <c r="J43" s="48"/>
      <c r="K43" s="48"/>
      <c r="L43" s="48"/>
      <c r="M43" s="48"/>
      <c r="N43" s="48"/>
      <c r="O43" s="48"/>
      <c r="P43" s="18"/>
      <c r="U43" s="19"/>
      <c r="V43" s="20"/>
      <c r="W43" s="20"/>
      <c r="X43" s="20"/>
      <c r="Y43" s="20"/>
      <c r="Z43" s="20"/>
      <c r="AA43" s="20"/>
      <c r="AB43" s="20"/>
      <c r="AC43" s="20"/>
      <c r="AD43" s="20"/>
      <c r="AE43" s="18"/>
      <c r="AF43" s="18"/>
      <c r="AJ43" s="19"/>
      <c r="AL43" s="20"/>
      <c r="AM43" s="20"/>
      <c r="AN43" s="20"/>
      <c r="AO43" s="20"/>
      <c r="AP43" s="20"/>
      <c r="AQ43" s="20"/>
      <c r="AR43" s="20"/>
      <c r="AS43" s="20"/>
      <c r="AT43" s="20"/>
      <c r="AW43" s="2"/>
      <c r="BB43" s="2"/>
      <c r="BV43" s="2">
        <v>43</v>
      </c>
      <c r="DA43" s="2" t="s">
        <v>4</v>
      </c>
      <c r="DB43" s="2" t="s">
        <v>273</v>
      </c>
      <c r="DC43" s="2" t="s">
        <v>231</v>
      </c>
      <c r="DD43" s="2" t="s">
        <v>550</v>
      </c>
      <c r="DE43" s="2">
        <f t="shared" si="1"/>
        <v>0</v>
      </c>
      <c r="DF43" s="2">
        <v>43</v>
      </c>
      <c r="DI43" s="2">
        <v>2</v>
      </c>
    </row>
    <row r="44" spans="1:113" ht="10.5" customHeight="1" x14ac:dyDescent="0.2">
      <c r="A44" s="16" t="s">
        <v>119</v>
      </c>
      <c r="B44" s="17"/>
      <c r="C44" s="21"/>
      <c r="D44" s="21"/>
      <c r="E44" s="17"/>
      <c r="F44" s="17"/>
      <c r="G44" s="17"/>
      <c r="H44" s="141"/>
      <c r="I44" s="142"/>
      <c r="J44" s="142"/>
      <c r="K44" s="142"/>
      <c r="L44" s="142"/>
      <c r="M44" s="142"/>
      <c r="N44" s="142"/>
      <c r="O44" s="142"/>
      <c r="P44" s="142"/>
      <c r="Q44" s="142"/>
      <c r="R44" s="142"/>
      <c r="S44" s="142"/>
      <c r="T44" s="142"/>
      <c r="U44" s="143"/>
      <c r="V44" s="17"/>
      <c r="W44" s="17"/>
      <c r="X44" s="22" t="s">
        <v>120</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W44" s="2"/>
      <c r="BB44" s="2"/>
      <c r="BV44" s="2">
        <v>44</v>
      </c>
      <c r="DA44" s="2" t="s">
        <v>4</v>
      </c>
      <c r="DB44" s="2" t="s">
        <v>274</v>
      </c>
      <c r="DC44" s="2" t="s">
        <v>231</v>
      </c>
      <c r="DD44" s="2" t="s">
        <v>550</v>
      </c>
      <c r="DE44" s="2">
        <f t="shared" si="1"/>
        <v>0</v>
      </c>
      <c r="DF44" s="2">
        <v>44</v>
      </c>
      <c r="DI44" s="2">
        <v>2</v>
      </c>
    </row>
    <row r="45" spans="1:113" ht="5.0999999999999996" customHeight="1" x14ac:dyDescent="0.2">
      <c r="C45" s="18"/>
      <c r="G45" s="19"/>
      <c r="H45" s="20"/>
      <c r="I45" s="48"/>
      <c r="J45" s="48"/>
      <c r="K45" s="48"/>
      <c r="L45" s="48"/>
      <c r="M45" s="48"/>
      <c r="N45" s="48"/>
      <c r="O45" s="48"/>
      <c r="P45" s="18"/>
      <c r="U45" s="19"/>
      <c r="V45" s="20"/>
      <c r="W45" s="20"/>
      <c r="X45" s="20"/>
      <c r="Y45" s="20"/>
      <c r="Z45" s="20"/>
      <c r="AA45" s="20"/>
      <c r="AB45" s="20"/>
      <c r="AC45" s="20"/>
      <c r="AD45" s="20"/>
      <c r="AE45" s="18"/>
      <c r="AF45" s="18"/>
      <c r="AJ45" s="19"/>
      <c r="AL45" s="20"/>
      <c r="AM45" s="20"/>
      <c r="AN45" s="20"/>
      <c r="AO45" s="20"/>
      <c r="AP45" s="20"/>
      <c r="AQ45" s="20"/>
      <c r="AR45" s="20"/>
      <c r="AS45" s="20"/>
      <c r="AT45" s="20"/>
      <c r="AW45" s="2"/>
      <c r="BB45" s="2"/>
      <c r="BV45" s="2">
        <v>45</v>
      </c>
      <c r="DA45" s="2" t="s">
        <v>4</v>
      </c>
      <c r="DB45" s="2" t="s">
        <v>275</v>
      </c>
      <c r="DC45" s="2" t="s">
        <v>231</v>
      </c>
      <c r="DD45" s="2" t="s">
        <v>550</v>
      </c>
      <c r="DE45" s="2">
        <f t="shared" si="1"/>
        <v>0</v>
      </c>
      <c r="DF45" s="2">
        <v>45</v>
      </c>
      <c r="DI45" s="2">
        <v>2</v>
      </c>
    </row>
    <row r="46" spans="1:113" ht="10.5" customHeight="1" x14ac:dyDescent="0.2">
      <c r="A46" s="23"/>
      <c r="B46" s="144" t="s">
        <v>218</v>
      </c>
      <c r="C46" s="144"/>
      <c r="D46" s="144"/>
      <c r="E46" s="144"/>
      <c r="F46" s="144"/>
      <c r="G46" s="144"/>
      <c r="H46" s="144"/>
      <c r="I46" s="144"/>
      <c r="J46" s="144"/>
      <c r="K46" s="144"/>
      <c r="L46" s="144"/>
      <c r="M46" s="144"/>
      <c r="N46" s="144"/>
      <c r="O46" s="144"/>
      <c r="P46" s="144"/>
      <c r="Q46" s="144"/>
      <c r="R46" s="144" t="s">
        <v>121</v>
      </c>
      <c r="S46" s="144"/>
      <c r="T46" s="144"/>
      <c r="U46" s="144"/>
      <c r="V46" s="144"/>
      <c r="W46" s="144"/>
      <c r="X46" s="144"/>
      <c r="Y46" s="144" t="s">
        <v>219</v>
      </c>
      <c r="Z46" s="144"/>
      <c r="AA46" s="144"/>
      <c r="AB46" s="144"/>
      <c r="AC46" s="144"/>
      <c r="AD46" s="144"/>
      <c r="AE46" s="144"/>
      <c r="AF46" s="145" t="s">
        <v>122</v>
      </c>
      <c r="AG46" s="146"/>
      <c r="AH46" s="146"/>
      <c r="AI46" s="146"/>
      <c r="AJ46" s="146"/>
      <c r="AK46" s="146"/>
      <c r="AL46" s="146"/>
      <c r="AM46" s="146"/>
      <c r="AN46" s="146"/>
      <c r="AO46" s="146"/>
      <c r="AP46" s="146"/>
      <c r="AQ46" s="146"/>
      <c r="AR46" s="146"/>
      <c r="AS46" s="146"/>
      <c r="AT46" s="146"/>
      <c r="AU46" s="147"/>
      <c r="AW46" s="2"/>
      <c r="BB46" s="2"/>
      <c r="BU46" s="2" t="s">
        <v>19</v>
      </c>
      <c r="BV46" s="2">
        <v>46</v>
      </c>
      <c r="DA46" s="2" t="s">
        <v>4</v>
      </c>
      <c r="DB46" s="2" t="s">
        <v>276</v>
      </c>
      <c r="DC46" s="2" t="s">
        <v>231</v>
      </c>
      <c r="DD46" s="2" t="s">
        <v>550</v>
      </c>
      <c r="DE46" s="2">
        <f t="shared" si="1"/>
        <v>0</v>
      </c>
      <c r="DF46" s="2">
        <v>46</v>
      </c>
      <c r="DI46" s="2">
        <v>2</v>
      </c>
    </row>
    <row r="47" spans="1:113" ht="10.5" customHeight="1" x14ac:dyDescent="0.2">
      <c r="A47" s="24">
        <v>1</v>
      </c>
      <c r="B47" s="98"/>
      <c r="C47" s="98"/>
      <c r="D47" s="98"/>
      <c r="E47" s="98"/>
      <c r="F47" s="98"/>
      <c r="G47" s="98"/>
      <c r="H47" s="98"/>
      <c r="I47" s="98"/>
      <c r="J47" s="98"/>
      <c r="K47" s="98"/>
      <c r="L47" s="98"/>
      <c r="M47" s="98"/>
      <c r="N47" s="98"/>
      <c r="O47" s="98"/>
      <c r="P47" s="98"/>
      <c r="Q47" s="98"/>
      <c r="R47" s="132"/>
      <c r="S47" s="132"/>
      <c r="T47" s="132"/>
      <c r="U47" s="132"/>
      <c r="V47" s="132"/>
      <c r="W47" s="132"/>
      <c r="X47" s="132"/>
      <c r="Y47" s="132"/>
      <c r="Z47" s="132"/>
      <c r="AA47" s="132"/>
      <c r="AB47" s="132"/>
      <c r="AC47" s="132"/>
      <c r="AD47" s="132"/>
      <c r="AE47" s="132"/>
      <c r="AF47" s="56"/>
      <c r="AG47" s="61"/>
      <c r="AH47" s="61"/>
      <c r="AI47" s="61"/>
      <c r="AJ47" s="61"/>
      <c r="AK47" s="61"/>
      <c r="AL47" s="61"/>
      <c r="AM47" s="61"/>
      <c r="AN47" s="61"/>
      <c r="AO47" s="61"/>
      <c r="AP47" s="61"/>
      <c r="AQ47" s="61"/>
      <c r="AR47" s="61"/>
      <c r="AS47" s="61"/>
      <c r="AT47" s="61"/>
      <c r="AU47" s="57"/>
      <c r="AW47" s="2"/>
      <c r="BB47" s="2"/>
      <c r="BV47" s="2">
        <v>47</v>
      </c>
      <c r="DA47" s="2" t="s">
        <v>4</v>
      </c>
      <c r="DB47" s="2" t="s">
        <v>277</v>
      </c>
      <c r="DC47" s="2" t="s">
        <v>231</v>
      </c>
      <c r="DD47" s="2" t="s">
        <v>550</v>
      </c>
      <c r="DE47" s="2">
        <f t="shared" si="1"/>
        <v>0</v>
      </c>
      <c r="DF47" s="2">
        <v>47</v>
      </c>
      <c r="DI47" s="2">
        <v>2</v>
      </c>
    </row>
    <row r="48" spans="1:113" ht="10.5" customHeight="1" x14ac:dyDescent="0.2">
      <c r="A48" s="24">
        <v>2</v>
      </c>
      <c r="B48" s="98"/>
      <c r="C48" s="98"/>
      <c r="D48" s="98"/>
      <c r="E48" s="98"/>
      <c r="F48" s="98"/>
      <c r="G48" s="98"/>
      <c r="H48" s="98"/>
      <c r="I48" s="98"/>
      <c r="J48" s="98"/>
      <c r="K48" s="98"/>
      <c r="L48" s="98"/>
      <c r="M48" s="98"/>
      <c r="N48" s="98"/>
      <c r="O48" s="98"/>
      <c r="P48" s="98"/>
      <c r="Q48" s="98"/>
      <c r="R48" s="132"/>
      <c r="S48" s="132"/>
      <c r="T48" s="132"/>
      <c r="U48" s="132"/>
      <c r="V48" s="132"/>
      <c r="W48" s="132"/>
      <c r="X48" s="132"/>
      <c r="Y48" s="132"/>
      <c r="Z48" s="132"/>
      <c r="AA48" s="132"/>
      <c r="AB48" s="132"/>
      <c r="AC48" s="132"/>
      <c r="AD48" s="132"/>
      <c r="AE48" s="132"/>
      <c r="AF48" s="56"/>
      <c r="AG48" s="61"/>
      <c r="AH48" s="61"/>
      <c r="AI48" s="61"/>
      <c r="AJ48" s="61"/>
      <c r="AK48" s="61"/>
      <c r="AL48" s="61"/>
      <c r="AM48" s="61"/>
      <c r="AN48" s="61"/>
      <c r="AO48" s="61"/>
      <c r="AP48" s="61"/>
      <c r="AQ48" s="61"/>
      <c r="AR48" s="61"/>
      <c r="AS48" s="61"/>
      <c r="AT48" s="61"/>
      <c r="AU48" s="57"/>
      <c r="AW48" s="2"/>
      <c r="BB48" s="2"/>
      <c r="BV48" s="2">
        <v>48</v>
      </c>
      <c r="DA48" s="2" t="s">
        <v>4</v>
      </c>
      <c r="DB48" s="2" t="s">
        <v>278</v>
      </c>
      <c r="DC48" s="2" t="s">
        <v>231</v>
      </c>
      <c r="DD48" s="2" t="s">
        <v>226</v>
      </c>
      <c r="DE48" s="2">
        <f t="shared" si="1"/>
        <v>0</v>
      </c>
      <c r="DF48" s="2">
        <v>48</v>
      </c>
      <c r="DI48" s="2">
        <v>3</v>
      </c>
    </row>
    <row r="49" spans="1:113" ht="10.5" hidden="1" customHeight="1" x14ac:dyDescent="0.2">
      <c r="A49" s="24">
        <v>3</v>
      </c>
      <c r="B49" s="98"/>
      <c r="C49" s="98"/>
      <c r="D49" s="98"/>
      <c r="E49" s="98"/>
      <c r="F49" s="98"/>
      <c r="G49" s="98"/>
      <c r="H49" s="98"/>
      <c r="I49" s="98"/>
      <c r="J49" s="98"/>
      <c r="K49" s="98"/>
      <c r="L49" s="98"/>
      <c r="M49" s="98"/>
      <c r="N49" s="98"/>
      <c r="O49" s="98"/>
      <c r="P49" s="98"/>
      <c r="Q49" s="98"/>
      <c r="R49" s="132"/>
      <c r="S49" s="132"/>
      <c r="T49" s="132"/>
      <c r="U49" s="132"/>
      <c r="V49" s="132"/>
      <c r="W49" s="132"/>
      <c r="X49" s="132"/>
      <c r="Y49" s="132"/>
      <c r="Z49" s="132"/>
      <c r="AA49" s="132"/>
      <c r="AB49" s="132"/>
      <c r="AC49" s="132"/>
      <c r="AD49" s="132"/>
      <c r="AE49" s="132"/>
      <c r="AF49" s="56"/>
      <c r="AG49" s="61"/>
      <c r="AH49" s="61"/>
      <c r="AI49" s="61"/>
      <c r="AJ49" s="61"/>
      <c r="AK49" s="61"/>
      <c r="AL49" s="61"/>
      <c r="AM49" s="61"/>
      <c r="AN49" s="61"/>
      <c r="AO49" s="61"/>
      <c r="AP49" s="61"/>
      <c r="AQ49" s="61"/>
      <c r="AR49" s="61"/>
      <c r="AS49" s="61"/>
      <c r="AT49" s="61"/>
      <c r="AU49" s="57"/>
      <c r="AW49" s="2"/>
      <c r="BB49" s="2"/>
      <c r="BV49" s="2">
        <v>49</v>
      </c>
      <c r="DA49" s="2" t="s">
        <v>4</v>
      </c>
      <c r="DB49" s="2" t="s">
        <v>279</v>
      </c>
      <c r="DC49" s="2" t="s">
        <v>231</v>
      </c>
      <c r="DD49" s="2" t="s">
        <v>550</v>
      </c>
      <c r="DE49" s="2">
        <f t="shared" si="1"/>
        <v>0</v>
      </c>
      <c r="DF49" s="2">
        <v>49</v>
      </c>
      <c r="DI49" s="2">
        <v>2</v>
      </c>
    </row>
    <row r="50" spans="1:113" ht="10.5" hidden="1" customHeight="1" x14ac:dyDescent="0.2">
      <c r="A50" s="24">
        <v>4</v>
      </c>
      <c r="B50" s="98"/>
      <c r="C50" s="98"/>
      <c r="D50" s="98"/>
      <c r="E50" s="98"/>
      <c r="F50" s="98"/>
      <c r="G50" s="98"/>
      <c r="H50" s="98"/>
      <c r="I50" s="98"/>
      <c r="J50" s="98"/>
      <c r="K50" s="98"/>
      <c r="L50" s="98"/>
      <c r="M50" s="98"/>
      <c r="N50" s="98"/>
      <c r="O50" s="98"/>
      <c r="P50" s="98"/>
      <c r="Q50" s="98"/>
      <c r="R50" s="132"/>
      <c r="S50" s="132"/>
      <c r="T50" s="132"/>
      <c r="U50" s="132"/>
      <c r="V50" s="132"/>
      <c r="W50" s="132"/>
      <c r="X50" s="132"/>
      <c r="Y50" s="132"/>
      <c r="Z50" s="132"/>
      <c r="AA50" s="132"/>
      <c r="AB50" s="132"/>
      <c r="AC50" s="132"/>
      <c r="AD50" s="132"/>
      <c r="AE50" s="132"/>
      <c r="AF50" s="56"/>
      <c r="AG50" s="61"/>
      <c r="AH50" s="61"/>
      <c r="AI50" s="61"/>
      <c r="AJ50" s="61"/>
      <c r="AK50" s="61"/>
      <c r="AL50" s="61"/>
      <c r="AM50" s="61"/>
      <c r="AN50" s="61"/>
      <c r="AO50" s="61"/>
      <c r="AP50" s="61"/>
      <c r="AQ50" s="61"/>
      <c r="AR50" s="61"/>
      <c r="AS50" s="61"/>
      <c r="AT50" s="61"/>
      <c r="AU50" s="57"/>
      <c r="AW50" s="2"/>
      <c r="BB50" s="2"/>
      <c r="BV50" s="2">
        <v>50</v>
      </c>
      <c r="DA50" s="2" t="s">
        <v>4</v>
      </c>
      <c r="DB50" s="2" t="s">
        <v>280</v>
      </c>
      <c r="DC50" s="2" t="s">
        <v>231</v>
      </c>
      <c r="DD50" s="2" t="s">
        <v>550</v>
      </c>
      <c r="DE50" s="2">
        <f t="shared" si="1"/>
        <v>0</v>
      </c>
      <c r="DF50" s="2">
        <v>50</v>
      </c>
      <c r="DI50" s="2">
        <v>2</v>
      </c>
    </row>
    <row r="51" spans="1:113" ht="10.5" hidden="1" customHeight="1" x14ac:dyDescent="0.2">
      <c r="A51" s="24">
        <v>5</v>
      </c>
      <c r="B51" s="98"/>
      <c r="C51" s="98"/>
      <c r="D51" s="98"/>
      <c r="E51" s="98"/>
      <c r="F51" s="98"/>
      <c r="G51" s="98"/>
      <c r="H51" s="98"/>
      <c r="I51" s="98"/>
      <c r="J51" s="98"/>
      <c r="K51" s="98"/>
      <c r="L51" s="98"/>
      <c r="M51" s="98"/>
      <c r="N51" s="98"/>
      <c r="O51" s="98"/>
      <c r="P51" s="98"/>
      <c r="Q51" s="98"/>
      <c r="R51" s="132"/>
      <c r="S51" s="132"/>
      <c r="T51" s="132"/>
      <c r="U51" s="132"/>
      <c r="V51" s="132"/>
      <c r="W51" s="132"/>
      <c r="X51" s="132"/>
      <c r="Y51" s="132"/>
      <c r="Z51" s="132"/>
      <c r="AA51" s="132"/>
      <c r="AB51" s="132"/>
      <c r="AC51" s="132"/>
      <c r="AD51" s="132"/>
      <c r="AE51" s="132"/>
      <c r="AF51" s="56"/>
      <c r="AG51" s="61"/>
      <c r="AH51" s="61"/>
      <c r="AI51" s="61"/>
      <c r="AJ51" s="61"/>
      <c r="AK51" s="61"/>
      <c r="AL51" s="61"/>
      <c r="AM51" s="61"/>
      <c r="AN51" s="61"/>
      <c r="AO51" s="61"/>
      <c r="AP51" s="61"/>
      <c r="AQ51" s="61"/>
      <c r="AR51" s="61"/>
      <c r="AS51" s="61"/>
      <c r="AT51" s="61"/>
      <c r="AU51" s="57"/>
      <c r="AW51" s="2"/>
      <c r="BB51" s="2"/>
      <c r="BV51" s="2">
        <v>51</v>
      </c>
      <c r="DA51" s="2" t="s">
        <v>4</v>
      </c>
      <c r="DB51" s="2" t="s">
        <v>281</v>
      </c>
      <c r="DC51" s="2" t="s">
        <v>231</v>
      </c>
      <c r="DD51" s="2" t="s">
        <v>550</v>
      </c>
      <c r="DE51" s="2">
        <f t="shared" si="1"/>
        <v>0</v>
      </c>
      <c r="DF51" s="2">
        <v>51</v>
      </c>
      <c r="DI51" s="2">
        <v>2</v>
      </c>
    </row>
    <row r="52" spans="1:113" ht="10.5" hidden="1" customHeight="1" x14ac:dyDescent="0.2">
      <c r="A52" s="24">
        <v>6</v>
      </c>
      <c r="B52" s="98"/>
      <c r="C52" s="98"/>
      <c r="D52" s="98"/>
      <c r="E52" s="98"/>
      <c r="F52" s="98"/>
      <c r="G52" s="98"/>
      <c r="H52" s="98"/>
      <c r="I52" s="98"/>
      <c r="J52" s="98"/>
      <c r="K52" s="98"/>
      <c r="L52" s="98"/>
      <c r="M52" s="98"/>
      <c r="N52" s="98"/>
      <c r="O52" s="98"/>
      <c r="P52" s="98"/>
      <c r="Q52" s="98"/>
      <c r="R52" s="132"/>
      <c r="S52" s="132"/>
      <c r="T52" s="132"/>
      <c r="U52" s="132"/>
      <c r="V52" s="132"/>
      <c r="W52" s="132"/>
      <c r="X52" s="132"/>
      <c r="Y52" s="132"/>
      <c r="Z52" s="132"/>
      <c r="AA52" s="132"/>
      <c r="AB52" s="132"/>
      <c r="AC52" s="132"/>
      <c r="AD52" s="132"/>
      <c r="AE52" s="132"/>
      <c r="AF52" s="56"/>
      <c r="AG52" s="61"/>
      <c r="AH52" s="61"/>
      <c r="AI52" s="61"/>
      <c r="AJ52" s="61"/>
      <c r="AK52" s="61"/>
      <c r="AL52" s="61"/>
      <c r="AM52" s="61"/>
      <c r="AN52" s="61"/>
      <c r="AO52" s="61"/>
      <c r="AP52" s="61"/>
      <c r="AQ52" s="61"/>
      <c r="AR52" s="61"/>
      <c r="AS52" s="61"/>
      <c r="AT52" s="61"/>
      <c r="AU52" s="57"/>
      <c r="AW52" s="2"/>
      <c r="BB52" s="2"/>
      <c r="BV52" s="2">
        <v>52</v>
      </c>
      <c r="DA52" s="2" t="s">
        <v>4</v>
      </c>
      <c r="DB52" s="2" t="s">
        <v>282</v>
      </c>
      <c r="DC52" s="2" t="s">
        <v>231</v>
      </c>
      <c r="DD52" s="2" t="s">
        <v>550</v>
      </c>
      <c r="DE52" s="2">
        <f t="shared" si="1"/>
        <v>0</v>
      </c>
      <c r="DF52" s="2">
        <v>52</v>
      </c>
      <c r="DI52" s="2">
        <v>2</v>
      </c>
    </row>
    <row r="53" spans="1:113" ht="10.5" hidden="1" customHeight="1" x14ac:dyDescent="0.2">
      <c r="A53" s="24">
        <v>7</v>
      </c>
      <c r="B53" s="98"/>
      <c r="C53" s="98"/>
      <c r="D53" s="98"/>
      <c r="E53" s="98"/>
      <c r="F53" s="98"/>
      <c r="G53" s="98"/>
      <c r="H53" s="98"/>
      <c r="I53" s="98"/>
      <c r="J53" s="98"/>
      <c r="K53" s="98"/>
      <c r="L53" s="98"/>
      <c r="M53" s="98"/>
      <c r="N53" s="98"/>
      <c r="O53" s="98"/>
      <c r="P53" s="98"/>
      <c r="Q53" s="98"/>
      <c r="R53" s="132"/>
      <c r="S53" s="132"/>
      <c r="T53" s="132"/>
      <c r="U53" s="132"/>
      <c r="V53" s="132"/>
      <c r="W53" s="132"/>
      <c r="X53" s="132"/>
      <c r="Y53" s="132"/>
      <c r="Z53" s="132"/>
      <c r="AA53" s="132"/>
      <c r="AB53" s="132"/>
      <c r="AC53" s="132"/>
      <c r="AD53" s="132"/>
      <c r="AE53" s="132"/>
      <c r="AF53" s="56"/>
      <c r="AG53" s="61"/>
      <c r="AH53" s="61"/>
      <c r="AI53" s="61"/>
      <c r="AJ53" s="61"/>
      <c r="AK53" s="61"/>
      <c r="AL53" s="61"/>
      <c r="AM53" s="61"/>
      <c r="AN53" s="61"/>
      <c r="AO53" s="61"/>
      <c r="AP53" s="61"/>
      <c r="AQ53" s="61"/>
      <c r="AR53" s="61"/>
      <c r="AS53" s="61"/>
      <c r="AT53" s="61"/>
      <c r="AU53" s="57"/>
      <c r="AW53" s="2"/>
      <c r="BB53" s="2"/>
      <c r="BV53" s="2">
        <v>53</v>
      </c>
      <c r="DA53" s="2" t="s">
        <v>4</v>
      </c>
      <c r="DB53" s="2" t="s">
        <v>283</v>
      </c>
      <c r="DC53" s="2" t="s">
        <v>231</v>
      </c>
      <c r="DD53" s="2" t="s">
        <v>550</v>
      </c>
      <c r="DE53" s="2">
        <f t="shared" si="1"/>
        <v>0</v>
      </c>
      <c r="DF53" s="2">
        <v>53</v>
      </c>
      <c r="DI53" s="2">
        <v>2</v>
      </c>
    </row>
    <row r="54" spans="1:113" ht="10.5" hidden="1" customHeight="1" x14ac:dyDescent="0.2">
      <c r="A54" s="24">
        <v>8</v>
      </c>
      <c r="B54" s="98"/>
      <c r="C54" s="98"/>
      <c r="D54" s="98"/>
      <c r="E54" s="98"/>
      <c r="F54" s="98"/>
      <c r="G54" s="98"/>
      <c r="H54" s="98"/>
      <c r="I54" s="98"/>
      <c r="J54" s="98"/>
      <c r="K54" s="98"/>
      <c r="L54" s="98"/>
      <c r="M54" s="98"/>
      <c r="N54" s="98"/>
      <c r="O54" s="98"/>
      <c r="P54" s="98"/>
      <c r="Q54" s="98"/>
      <c r="R54" s="132"/>
      <c r="S54" s="132"/>
      <c r="T54" s="132"/>
      <c r="U54" s="132"/>
      <c r="V54" s="132"/>
      <c r="W54" s="132"/>
      <c r="X54" s="132"/>
      <c r="Y54" s="132"/>
      <c r="Z54" s="132"/>
      <c r="AA54" s="132"/>
      <c r="AB54" s="132"/>
      <c r="AC54" s="132"/>
      <c r="AD54" s="132"/>
      <c r="AE54" s="132"/>
      <c r="AF54" s="56"/>
      <c r="AG54" s="61"/>
      <c r="AH54" s="61"/>
      <c r="AI54" s="61"/>
      <c r="AJ54" s="61"/>
      <c r="AK54" s="61"/>
      <c r="AL54" s="61"/>
      <c r="AM54" s="61"/>
      <c r="AN54" s="61"/>
      <c r="AO54" s="61"/>
      <c r="AP54" s="61"/>
      <c r="AQ54" s="61"/>
      <c r="AR54" s="61"/>
      <c r="AS54" s="61"/>
      <c r="AT54" s="61"/>
      <c r="AU54" s="57"/>
      <c r="AW54" s="2"/>
      <c r="BB54" s="2"/>
      <c r="BV54" s="2">
        <v>54</v>
      </c>
      <c r="DA54" s="2" t="s">
        <v>4</v>
      </c>
      <c r="DB54" s="2" t="s">
        <v>284</v>
      </c>
      <c r="DC54" s="2" t="s">
        <v>231</v>
      </c>
      <c r="DD54" s="2" t="s">
        <v>550</v>
      </c>
      <c r="DE54" s="2">
        <f t="shared" si="1"/>
        <v>0</v>
      </c>
      <c r="DF54" s="2">
        <v>54</v>
      </c>
      <c r="DI54" s="2">
        <v>2</v>
      </c>
    </row>
    <row r="55" spans="1:113" ht="10.5" hidden="1" customHeight="1" x14ac:dyDescent="0.2">
      <c r="A55" s="24">
        <v>9</v>
      </c>
      <c r="B55" s="98"/>
      <c r="C55" s="98"/>
      <c r="D55" s="98"/>
      <c r="E55" s="98"/>
      <c r="F55" s="98"/>
      <c r="G55" s="98"/>
      <c r="H55" s="98"/>
      <c r="I55" s="98"/>
      <c r="J55" s="98"/>
      <c r="K55" s="98"/>
      <c r="L55" s="98"/>
      <c r="M55" s="98"/>
      <c r="N55" s="98"/>
      <c r="O55" s="98"/>
      <c r="P55" s="98"/>
      <c r="Q55" s="98"/>
      <c r="R55" s="132"/>
      <c r="S55" s="132"/>
      <c r="T55" s="132"/>
      <c r="U55" s="132"/>
      <c r="V55" s="132"/>
      <c r="W55" s="132"/>
      <c r="X55" s="132"/>
      <c r="Y55" s="132"/>
      <c r="Z55" s="132"/>
      <c r="AA55" s="132"/>
      <c r="AB55" s="132"/>
      <c r="AC55" s="132"/>
      <c r="AD55" s="132"/>
      <c r="AE55" s="132"/>
      <c r="AF55" s="56"/>
      <c r="AG55" s="61"/>
      <c r="AH55" s="61"/>
      <c r="AI55" s="61"/>
      <c r="AJ55" s="61"/>
      <c r="AK55" s="61"/>
      <c r="AL55" s="61"/>
      <c r="AM55" s="61"/>
      <c r="AN55" s="61"/>
      <c r="AO55" s="61"/>
      <c r="AP55" s="61"/>
      <c r="AQ55" s="61"/>
      <c r="AR55" s="61"/>
      <c r="AS55" s="61"/>
      <c r="AT55" s="61"/>
      <c r="AU55" s="57"/>
      <c r="AW55" s="2"/>
      <c r="BB55" s="2"/>
      <c r="BV55" s="2">
        <v>55</v>
      </c>
      <c r="DA55" s="2" t="s">
        <v>4</v>
      </c>
      <c r="DB55" s="2" t="s">
        <v>285</v>
      </c>
      <c r="DC55" s="2" t="s">
        <v>231</v>
      </c>
      <c r="DD55" s="2" t="s">
        <v>550</v>
      </c>
      <c r="DE55" s="2">
        <f t="shared" si="1"/>
        <v>0</v>
      </c>
      <c r="DF55" s="2">
        <v>55</v>
      </c>
      <c r="DI55" s="2">
        <v>2</v>
      </c>
    </row>
    <row r="56" spans="1:113" ht="10.5" hidden="1" customHeight="1" x14ac:dyDescent="0.2">
      <c r="A56" s="25">
        <v>10</v>
      </c>
      <c r="B56" s="127"/>
      <c r="C56" s="127"/>
      <c r="D56" s="127"/>
      <c r="E56" s="127"/>
      <c r="F56" s="127"/>
      <c r="G56" s="127"/>
      <c r="H56" s="127"/>
      <c r="I56" s="127"/>
      <c r="J56" s="127"/>
      <c r="K56" s="127"/>
      <c r="L56" s="127"/>
      <c r="M56" s="127"/>
      <c r="N56" s="127"/>
      <c r="O56" s="127"/>
      <c r="P56" s="127"/>
      <c r="Q56" s="127"/>
      <c r="R56" s="128"/>
      <c r="S56" s="128"/>
      <c r="T56" s="128"/>
      <c r="U56" s="128"/>
      <c r="V56" s="128"/>
      <c r="W56" s="128"/>
      <c r="X56" s="128"/>
      <c r="Y56" s="128"/>
      <c r="Z56" s="128"/>
      <c r="AA56" s="128"/>
      <c r="AB56" s="128"/>
      <c r="AC56" s="128"/>
      <c r="AD56" s="128"/>
      <c r="AE56" s="128"/>
      <c r="AF56" s="129"/>
      <c r="AG56" s="130"/>
      <c r="AH56" s="130"/>
      <c r="AI56" s="130"/>
      <c r="AJ56" s="130"/>
      <c r="AK56" s="130"/>
      <c r="AL56" s="130"/>
      <c r="AM56" s="130"/>
      <c r="AN56" s="130"/>
      <c r="AO56" s="130"/>
      <c r="AP56" s="130"/>
      <c r="AQ56" s="130"/>
      <c r="AR56" s="130"/>
      <c r="AS56" s="130"/>
      <c r="AT56" s="130"/>
      <c r="AU56" s="131"/>
      <c r="AW56" s="2"/>
      <c r="BB56" s="2"/>
      <c r="BV56" s="2">
        <v>56</v>
      </c>
      <c r="DA56" s="2" t="s">
        <v>4</v>
      </c>
      <c r="DB56" s="2" t="s">
        <v>286</v>
      </c>
      <c r="DC56" s="2" t="s">
        <v>231</v>
      </c>
      <c r="DD56" s="2" t="s">
        <v>550</v>
      </c>
      <c r="DE56" s="2">
        <f t="shared" si="1"/>
        <v>0</v>
      </c>
      <c r="DF56" s="2">
        <v>56</v>
      </c>
      <c r="DI56" s="2">
        <v>2</v>
      </c>
    </row>
    <row r="57" spans="1:113" ht="5.0999999999999996" hidden="1" customHeight="1" x14ac:dyDescent="0.2">
      <c r="C57" s="18"/>
      <c r="G57" s="19"/>
      <c r="H57" s="20"/>
      <c r="I57" s="48"/>
      <c r="J57" s="48"/>
      <c r="K57" s="48"/>
      <c r="L57" s="48"/>
      <c r="M57" s="48"/>
      <c r="N57" s="48"/>
      <c r="O57" s="48"/>
      <c r="P57" s="18"/>
      <c r="U57" s="19"/>
      <c r="V57" s="20"/>
      <c r="W57" s="20"/>
      <c r="X57" s="20"/>
      <c r="Y57" s="20"/>
      <c r="Z57" s="20"/>
      <c r="AA57" s="20"/>
      <c r="AB57" s="20"/>
      <c r="AC57" s="20"/>
      <c r="AD57" s="20"/>
      <c r="AE57" s="18"/>
      <c r="AF57" s="18"/>
      <c r="AJ57" s="19"/>
      <c r="AL57" s="20"/>
      <c r="AM57" s="20"/>
      <c r="AN57" s="20"/>
      <c r="AO57" s="20"/>
      <c r="AP57" s="20"/>
      <c r="AQ57" s="20"/>
      <c r="AR57" s="20"/>
      <c r="AS57" s="20"/>
      <c r="AT57" s="20"/>
      <c r="AW57" s="2"/>
      <c r="BB57" s="2"/>
      <c r="BU57" s="2" t="s">
        <v>23</v>
      </c>
      <c r="BV57" s="2">
        <v>57</v>
      </c>
      <c r="DA57" s="2" t="s">
        <v>4</v>
      </c>
      <c r="DB57" s="2" t="s">
        <v>287</v>
      </c>
      <c r="DC57" s="2" t="s">
        <v>231</v>
      </c>
      <c r="DD57" s="2" t="s">
        <v>550</v>
      </c>
      <c r="DE57" s="2">
        <f t="shared" si="1"/>
        <v>0</v>
      </c>
      <c r="DF57" s="2">
        <v>57</v>
      </c>
      <c r="DI57" s="2">
        <v>2</v>
      </c>
    </row>
    <row r="58" spans="1:113" ht="5.0999999999999996" customHeight="1" x14ac:dyDescent="0.2">
      <c r="C58" s="18"/>
      <c r="G58" s="19"/>
      <c r="H58" s="20"/>
      <c r="I58" s="48"/>
      <c r="J58" s="48"/>
      <c r="K58" s="48"/>
      <c r="L58" s="48"/>
      <c r="M58" s="48"/>
      <c r="N58" s="48"/>
      <c r="O58" s="48"/>
      <c r="P58" s="18"/>
      <c r="U58" s="19"/>
      <c r="V58" s="20"/>
      <c r="W58" s="20"/>
      <c r="X58" s="20"/>
      <c r="Y58" s="20"/>
      <c r="Z58" s="20"/>
      <c r="AA58" s="20"/>
      <c r="AB58" s="20"/>
      <c r="AC58" s="20"/>
      <c r="AD58" s="20"/>
      <c r="AE58" s="18"/>
      <c r="AF58" s="18"/>
      <c r="AJ58" s="19"/>
      <c r="AL58" s="20"/>
      <c r="AM58" s="20"/>
      <c r="AN58" s="20"/>
      <c r="AO58" s="20"/>
      <c r="AP58" s="20"/>
      <c r="AQ58" s="20"/>
      <c r="AR58" s="20"/>
      <c r="AS58" s="20"/>
      <c r="AT58" s="20"/>
      <c r="AW58" s="2"/>
      <c r="BB58" s="2"/>
      <c r="BV58" s="2">
        <v>58</v>
      </c>
      <c r="DA58" s="2" t="s">
        <v>4</v>
      </c>
      <c r="DB58" s="2" t="s">
        <v>288</v>
      </c>
      <c r="DC58" s="2" t="s">
        <v>231</v>
      </c>
      <c r="DD58" s="2" t="s">
        <v>550</v>
      </c>
      <c r="DE58" s="2" t="str">
        <f t="shared" si="1"/>
        <v>B</v>
      </c>
      <c r="DF58" s="2">
        <v>58</v>
      </c>
      <c r="DI58" s="2">
        <v>2</v>
      </c>
    </row>
    <row r="59" spans="1:113" ht="10.5" customHeight="1" x14ac:dyDescent="0.2">
      <c r="A59" s="16" t="s">
        <v>220</v>
      </c>
      <c r="B59" s="17"/>
      <c r="C59" s="21"/>
      <c r="D59" s="21"/>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26" t="s">
        <v>221</v>
      </c>
      <c r="AO59" s="17"/>
      <c r="AP59" s="17"/>
      <c r="AQ59" s="17"/>
      <c r="AR59" s="17"/>
      <c r="AS59" s="17"/>
      <c r="AT59" s="17"/>
      <c r="AU59" s="17"/>
      <c r="BV59" s="2">
        <v>59</v>
      </c>
      <c r="DA59" s="2" t="s">
        <v>6</v>
      </c>
      <c r="DB59" s="2" t="s">
        <v>289</v>
      </c>
      <c r="DC59" s="2" t="s">
        <v>234</v>
      </c>
      <c r="DD59" s="2" t="s">
        <v>550</v>
      </c>
      <c r="DE59" s="2">
        <f t="shared" si="1"/>
        <v>0</v>
      </c>
      <c r="DF59" s="2">
        <v>59</v>
      </c>
      <c r="DI59" s="2">
        <v>2</v>
      </c>
    </row>
    <row r="60" spans="1:113" ht="12" customHeight="1" x14ac:dyDescent="0.2">
      <c r="A60" s="27" t="s">
        <v>123</v>
      </c>
      <c r="B60" s="27"/>
      <c r="C60" s="27"/>
      <c r="D60" s="27"/>
      <c r="E60" s="27"/>
      <c r="F60" s="27"/>
      <c r="G60" s="27"/>
      <c r="H60" s="27"/>
      <c r="I60" s="27"/>
      <c r="J60" s="27"/>
      <c r="K60" s="27"/>
      <c r="L60" s="27"/>
      <c r="M60" s="27"/>
      <c r="N60" s="27"/>
      <c r="O60" s="27"/>
      <c r="P60" s="27"/>
      <c r="AD60" s="27"/>
      <c r="AE60" s="27"/>
      <c r="AF60" s="27"/>
      <c r="AG60" s="27"/>
      <c r="AH60" s="27"/>
      <c r="AI60" s="27"/>
      <c r="AJ60" s="27"/>
      <c r="AK60" s="27"/>
      <c r="AL60" s="27"/>
      <c r="AM60" s="27"/>
      <c r="AN60" s="27"/>
      <c r="AO60" s="27"/>
      <c r="AP60" s="27"/>
      <c r="AQ60" s="27"/>
      <c r="AR60" s="27"/>
      <c r="AS60" s="27"/>
      <c r="AT60" s="27"/>
      <c r="AU60" s="27"/>
      <c r="BB60" s="2"/>
      <c r="BV60" s="2">
        <v>60</v>
      </c>
      <c r="DA60" s="2" t="s">
        <v>6</v>
      </c>
      <c r="DB60" s="2" t="s">
        <v>290</v>
      </c>
      <c r="DC60" s="2" t="s">
        <v>234</v>
      </c>
      <c r="DD60" s="2" t="s">
        <v>550</v>
      </c>
      <c r="DE60" s="2">
        <f t="shared" si="1"/>
        <v>0</v>
      </c>
      <c r="DF60" s="2">
        <v>60</v>
      </c>
      <c r="DI60" s="2">
        <v>2</v>
      </c>
    </row>
    <row r="61" spans="1:113" ht="12" customHeight="1" x14ac:dyDescent="0.2">
      <c r="A61" s="2" t="s">
        <v>124</v>
      </c>
      <c r="B61" s="27"/>
      <c r="C61" s="27"/>
      <c r="D61" s="27"/>
      <c r="E61" s="27"/>
      <c r="F61" s="27"/>
      <c r="G61" s="27"/>
      <c r="H61" s="118"/>
      <c r="I61" s="119"/>
      <c r="J61" s="119"/>
      <c r="K61" s="119"/>
      <c r="L61" s="119"/>
      <c r="M61" s="119"/>
      <c r="N61" s="119"/>
      <c r="O61" s="119"/>
      <c r="P61" s="119"/>
      <c r="Q61" s="119"/>
      <c r="R61" s="119"/>
      <c r="S61" s="119"/>
      <c r="T61" s="119"/>
      <c r="U61" s="120"/>
      <c r="V61" s="121"/>
      <c r="W61" s="27" t="s">
        <v>125</v>
      </c>
      <c r="AE61" s="118"/>
      <c r="AF61" s="122"/>
      <c r="AG61" s="122"/>
      <c r="AH61" s="122"/>
      <c r="AI61" s="122"/>
      <c r="AJ61" s="122"/>
      <c r="AK61" s="122"/>
      <c r="AL61" s="122"/>
      <c r="AM61" s="122"/>
      <c r="AN61" s="122"/>
      <c r="AO61" s="122"/>
      <c r="AP61" s="122"/>
      <c r="AQ61" s="122"/>
      <c r="AR61" s="122"/>
      <c r="AS61" s="122"/>
      <c r="AT61" s="122"/>
      <c r="AU61" s="123"/>
      <c r="BB61" s="2"/>
      <c r="BV61" s="2">
        <v>61</v>
      </c>
      <c r="DA61" s="2" t="s">
        <v>6</v>
      </c>
      <c r="DB61" s="2" t="s">
        <v>291</v>
      </c>
      <c r="DC61" s="2" t="s">
        <v>234</v>
      </c>
      <c r="DD61" s="2" t="s">
        <v>550</v>
      </c>
      <c r="DE61" s="2">
        <f t="shared" si="1"/>
        <v>0</v>
      </c>
      <c r="DF61" s="2">
        <v>61</v>
      </c>
      <c r="DI61" s="2">
        <v>2</v>
      </c>
    </row>
    <row r="62" spans="1:113" ht="5.0999999999999996" customHeight="1" x14ac:dyDescent="0.2">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BB62" s="2"/>
      <c r="BV62" s="2">
        <v>62</v>
      </c>
      <c r="DA62" s="2" t="s">
        <v>6</v>
      </c>
      <c r="DB62" s="2" t="s">
        <v>292</v>
      </c>
      <c r="DC62" s="2" t="s">
        <v>234</v>
      </c>
      <c r="DD62" s="2" t="s">
        <v>550</v>
      </c>
      <c r="DE62" s="2">
        <f t="shared" si="1"/>
        <v>0</v>
      </c>
      <c r="DF62" s="2">
        <v>62</v>
      </c>
      <c r="DI62" s="2">
        <v>2</v>
      </c>
    </row>
    <row r="63" spans="1:113" ht="21" customHeight="1" x14ac:dyDescent="0.2">
      <c r="A63" s="23"/>
      <c r="B63" s="124" t="s">
        <v>126</v>
      </c>
      <c r="C63" s="124"/>
      <c r="D63" s="124"/>
      <c r="E63" s="124"/>
      <c r="F63" s="124"/>
      <c r="G63" s="124"/>
      <c r="H63" s="124"/>
      <c r="I63" s="124"/>
      <c r="J63" s="124" t="s">
        <v>127</v>
      </c>
      <c r="K63" s="124"/>
      <c r="L63" s="124"/>
      <c r="M63" s="124"/>
      <c r="N63" s="124"/>
      <c r="O63" s="124"/>
      <c r="P63" s="124"/>
      <c r="Q63" s="125" t="s">
        <v>128</v>
      </c>
      <c r="R63" s="125"/>
      <c r="S63" s="125"/>
      <c r="T63" s="125"/>
      <c r="U63" s="125"/>
      <c r="V63" s="125"/>
      <c r="W63" s="125"/>
      <c r="X63" s="125"/>
      <c r="Y63" s="125"/>
      <c r="Z63" s="125" t="s">
        <v>10</v>
      </c>
      <c r="AA63" s="125"/>
      <c r="AB63" s="125"/>
      <c r="AC63" s="125"/>
      <c r="AD63" s="125"/>
      <c r="AE63" s="125"/>
      <c r="AF63" s="125"/>
      <c r="AG63" s="125"/>
      <c r="AH63" s="125"/>
      <c r="AI63" s="125"/>
      <c r="AJ63" s="125"/>
      <c r="AK63" s="125" t="s">
        <v>129</v>
      </c>
      <c r="AL63" s="125"/>
      <c r="AM63" s="125"/>
      <c r="AN63" s="125"/>
      <c r="AO63" s="125"/>
      <c r="AP63" s="125"/>
      <c r="AQ63" s="125" t="s">
        <v>130</v>
      </c>
      <c r="AR63" s="125"/>
      <c r="AS63" s="125"/>
      <c r="AT63" s="125"/>
      <c r="AU63" s="126"/>
      <c r="BB63" s="2"/>
      <c r="BU63" s="2" t="s">
        <v>27</v>
      </c>
      <c r="BV63" s="2">
        <v>63</v>
      </c>
      <c r="DA63" s="2" t="s">
        <v>6</v>
      </c>
      <c r="DB63" s="2" t="s">
        <v>293</v>
      </c>
      <c r="DC63" s="2" t="s">
        <v>234</v>
      </c>
      <c r="DD63" s="2" t="s">
        <v>550</v>
      </c>
      <c r="DE63" s="2">
        <f t="shared" si="1"/>
        <v>0</v>
      </c>
      <c r="DF63" s="2">
        <v>63</v>
      </c>
      <c r="DI63" s="2">
        <v>2</v>
      </c>
    </row>
    <row r="64" spans="1:113" ht="10.5" customHeight="1" x14ac:dyDescent="0.2">
      <c r="A64" s="24">
        <v>1</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5"/>
      <c r="BB64" s="2"/>
      <c r="BV64" s="2">
        <v>64</v>
      </c>
      <c r="DA64" s="2" t="s">
        <v>6</v>
      </c>
      <c r="DB64" s="2" t="s">
        <v>294</v>
      </c>
      <c r="DC64" s="2" t="s">
        <v>234</v>
      </c>
      <c r="DD64" s="2" t="s">
        <v>550</v>
      </c>
      <c r="DE64" s="2">
        <f t="shared" si="1"/>
        <v>0</v>
      </c>
      <c r="DF64" s="2">
        <v>64</v>
      </c>
      <c r="DI64" s="2">
        <v>2</v>
      </c>
    </row>
    <row r="65" spans="1:113" ht="10.5" customHeight="1" x14ac:dyDescent="0.2">
      <c r="A65" s="24">
        <v>2</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5"/>
      <c r="BB65" s="2"/>
      <c r="BV65" s="2">
        <v>65</v>
      </c>
      <c r="DA65" s="2" t="s">
        <v>6</v>
      </c>
      <c r="DB65" s="2" t="s">
        <v>295</v>
      </c>
      <c r="DC65" s="2" t="s">
        <v>234</v>
      </c>
      <c r="DD65" s="2" t="s">
        <v>550</v>
      </c>
      <c r="DE65" s="2">
        <f t="shared" si="1"/>
        <v>0</v>
      </c>
      <c r="DF65" s="2">
        <v>65</v>
      </c>
      <c r="DI65" s="2">
        <v>2</v>
      </c>
    </row>
    <row r="66" spans="1:113" ht="10.5" hidden="1" customHeight="1" x14ac:dyDescent="0.2">
      <c r="A66" s="24">
        <v>3</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5"/>
      <c r="BB66" s="2"/>
      <c r="BV66" s="2">
        <v>66</v>
      </c>
      <c r="DA66" s="2" t="s">
        <v>6</v>
      </c>
      <c r="DB66" s="2" t="s">
        <v>296</v>
      </c>
      <c r="DC66" s="2" t="s">
        <v>234</v>
      </c>
      <c r="DD66" s="2" t="s">
        <v>550</v>
      </c>
      <c r="DE66" s="2">
        <f t="shared" ref="DE66:DE129" si="2">IF(DA66=DA67,0,DA66)</f>
        <v>0</v>
      </c>
      <c r="DF66" s="2">
        <v>66</v>
      </c>
      <c r="DI66" s="2">
        <v>2</v>
      </c>
    </row>
    <row r="67" spans="1:113" ht="10.5" hidden="1" customHeight="1" x14ac:dyDescent="0.2">
      <c r="A67" s="24">
        <v>4</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5"/>
      <c r="BB67" s="2"/>
      <c r="BV67" s="2">
        <v>67</v>
      </c>
      <c r="DA67" s="2" t="s">
        <v>6</v>
      </c>
      <c r="DB67" s="2" t="s">
        <v>297</v>
      </c>
      <c r="DC67" s="2" t="s">
        <v>234</v>
      </c>
      <c r="DD67" s="2" t="s">
        <v>550</v>
      </c>
      <c r="DE67" s="2">
        <f t="shared" si="2"/>
        <v>0</v>
      </c>
      <c r="DF67" s="2">
        <v>67</v>
      </c>
      <c r="DI67" s="2">
        <v>2</v>
      </c>
    </row>
    <row r="68" spans="1:113" ht="10.5" hidden="1" customHeight="1" x14ac:dyDescent="0.2">
      <c r="A68" s="24">
        <v>5</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5"/>
      <c r="BB68" s="2"/>
      <c r="BV68" s="2">
        <v>68</v>
      </c>
      <c r="DA68" s="2" t="s">
        <v>6</v>
      </c>
      <c r="DB68" s="2" t="s">
        <v>298</v>
      </c>
      <c r="DC68" s="2" t="s">
        <v>234</v>
      </c>
      <c r="DD68" s="2" t="s">
        <v>550</v>
      </c>
      <c r="DE68" s="2">
        <f t="shared" si="2"/>
        <v>0</v>
      </c>
      <c r="DF68" s="2">
        <v>68</v>
      </c>
      <c r="DI68" s="2">
        <v>2</v>
      </c>
    </row>
    <row r="69" spans="1:113" ht="10.5" hidden="1" customHeight="1" x14ac:dyDescent="0.2">
      <c r="A69" s="24">
        <v>6</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5"/>
      <c r="BB69" s="2"/>
      <c r="BV69" s="2">
        <v>69</v>
      </c>
      <c r="DA69" s="2" t="s">
        <v>6</v>
      </c>
      <c r="DB69" s="2" t="s">
        <v>299</v>
      </c>
      <c r="DC69" s="2" t="s">
        <v>234</v>
      </c>
      <c r="DD69" s="2" t="s">
        <v>550</v>
      </c>
      <c r="DE69" s="2">
        <f t="shared" si="2"/>
        <v>0</v>
      </c>
      <c r="DF69" s="2">
        <v>69</v>
      </c>
      <c r="DI69" s="2">
        <v>2</v>
      </c>
    </row>
    <row r="70" spans="1:113" ht="10.5" hidden="1" customHeight="1" x14ac:dyDescent="0.2">
      <c r="A70" s="24">
        <v>7</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5"/>
      <c r="BB70" s="2"/>
      <c r="BV70" s="2">
        <v>70</v>
      </c>
      <c r="DA70" s="2" t="s">
        <v>6</v>
      </c>
      <c r="DB70" s="2" t="s">
        <v>300</v>
      </c>
      <c r="DC70" s="2" t="s">
        <v>234</v>
      </c>
      <c r="DD70" s="2" t="s">
        <v>550</v>
      </c>
      <c r="DE70" s="2">
        <f t="shared" si="2"/>
        <v>0</v>
      </c>
      <c r="DF70" s="2">
        <v>70</v>
      </c>
      <c r="DI70" s="2">
        <v>2</v>
      </c>
    </row>
    <row r="71" spans="1:113" ht="10.5" hidden="1" customHeight="1" x14ac:dyDescent="0.2">
      <c r="A71" s="24">
        <v>8</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5"/>
      <c r="BB71" s="2"/>
      <c r="BV71" s="2">
        <v>71</v>
      </c>
      <c r="DA71" s="2" t="s">
        <v>6</v>
      </c>
      <c r="DB71" s="2" t="s">
        <v>301</v>
      </c>
      <c r="DC71" s="2" t="s">
        <v>234</v>
      </c>
      <c r="DD71" s="2" t="s">
        <v>550</v>
      </c>
      <c r="DE71" s="2">
        <f t="shared" si="2"/>
        <v>0</v>
      </c>
      <c r="DF71" s="2">
        <v>71</v>
      </c>
      <c r="DI71" s="2">
        <v>2</v>
      </c>
    </row>
    <row r="72" spans="1:113" ht="10.5" hidden="1" customHeight="1" x14ac:dyDescent="0.2">
      <c r="A72" s="24">
        <v>9</v>
      </c>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5"/>
      <c r="BB72" s="2"/>
      <c r="BV72" s="2">
        <v>72</v>
      </c>
      <c r="DA72" s="2" t="s">
        <v>6</v>
      </c>
      <c r="DB72" s="2" t="s">
        <v>302</v>
      </c>
      <c r="DC72" s="2" t="s">
        <v>234</v>
      </c>
      <c r="DD72" s="2" t="s">
        <v>550</v>
      </c>
      <c r="DE72" s="2">
        <f t="shared" si="2"/>
        <v>0</v>
      </c>
      <c r="DF72" s="2">
        <v>72</v>
      </c>
      <c r="DI72" s="2">
        <v>2</v>
      </c>
    </row>
    <row r="73" spans="1:113" ht="10.5" hidden="1" customHeight="1" x14ac:dyDescent="0.2">
      <c r="A73" s="25">
        <v>10</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7"/>
      <c r="BB73" s="2"/>
      <c r="BV73" s="2">
        <v>73</v>
      </c>
      <c r="DA73" s="2" t="s">
        <v>6</v>
      </c>
      <c r="DB73" s="2" t="s">
        <v>303</v>
      </c>
      <c r="DC73" s="2" t="s">
        <v>234</v>
      </c>
      <c r="DD73" s="2" t="s">
        <v>550</v>
      </c>
      <c r="DE73" s="2">
        <f t="shared" si="2"/>
        <v>0</v>
      </c>
      <c r="DF73" s="2">
        <v>73</v>
      </c>
      <c r="DI73" s="2">
        <v>2</v>
      </c>
    </row>
    <row r="74" spans="1:113" ht="5.0999999999999996" hidden="1" customHeight="1" x14ac:dyDescent="0.2">
      <c r="C74" s="18"/>
      <c r="G74" s="19"/>
      <c r="H74" s="20"/>
      <c r="I74" s="48"/>
      <c r="J74" s="48"/>
      <c r="K74" s="48"/>
      <c r="L74" s="48"/>
      <c r="M74" s="48"/>
      <c r="N74" s="48"/>
      <c r="O74" s="48"/>
      <c r="P74" s="18"/>
      <c r="U74" s="19"/>
      <c r="V74" s="20"/>
      <c r="W74" s="20"/>
      <c r="X74" s="20"/>
      <c r="Y74" s="20"/>
      <c r="Z74" s="20"/>
      <c r="AA74" s="20"/>
      <c r="AB74" s="20"/>
      <c r="AC74" s="20"/>
      <c r="AD74" s="20"/>
      <c r="AE74" s="18"/>
      <c r="AF74" s="18"/>
      <c r="AJ74" s="19"/>
      <c r="AL74" s="20"/>
      <c r="AM74" s="20"/>
      <c r="AN74" s="20"/>
      <c r="AO74" s="20"/>
      <c r="AP74" s="20"/>
      <c r="AQ74" s="20"/>
      <c r="AR74" s="20"/>
      <c r="AS74" s="20"/>
      <c r="AT74" s="20"/>
      <c r="AW74" s="2"/>
      <c r="BB74" s="2"/>
      <c r="BU74" s="2" t="s">
        <v>32</v>
      </c>
      <c r="BV74" s="2">
        <v>74</v>
      </c>
      <c r="DA74" s="2" t="s">
        <v>6</v>
      </c>
      <c r="DB74" s="2" t="s">
        <v>304</v>
      </c>
      <c r="DC74" s="2" t="s">
        <v>234</v>
      </c>
      <c r="DD74" s="2" t="s">
        <v>550</v>
      </c>
      <c r="DE74" s="2">
        <f t="shared" si="2"/>
        <v>0</v>
      </c>
      <c r="DF74" s="2">
        <v>74</v>
      </c>
      <c r="DI74" s="2">
        <v>2</v>
      </c>
    </row>
    <row r="75" spans="1:113" ht="5.0999999999999996" customHeight="1" x14ac:dyDescent="0.2">
      <c r="C75" s="18"/>
      <c r="G75" s="19"/>
      <c r="H75" s="20"/>
      <c r="I75" s="48"/>
      <c r="J75" s="48"/>
      <c r="K75" s="48"/>
      <c r="L75" s="48"/>
      <c r="M75" s="48"/>
      <c r="N75" s="48"/>
      <c r="O75" s="48"/>
      <c r="P75" s="18"/>
      <c r="U75" s="19"/>
      <c r="V75" s="20"/>
      <c r="W75" s="20"/>
      <c r="X75" s="20"/>
      <c r="Y75" s="20"/>
      <c r="Z75" s="20"/>
      <c r="AA75" s="20"/>
      <c r="AB75" s="20"/>
      <c r="AC75" s="20"/>
      <c r="AD75" s="20"/>
      <c r="AE75" s="18"/>
      <c r="AF75" s="18"/>
      <c r="AJ75" s="19"/>
      <c r="AL75" s="20"/>
      <c r="AM75" s="20"/>
      <c r="AN75" s="20"/>
      <c r="AO75" s="20"/>
      <c r="AP75" s="20"/>
      <c r="AQ75" s="20"/>
      <c r="AR75" s="20"/>
      <c r="AS75" s="20"/>
      <c r="AT75" s="20"/>
      <c r="AW75" s="2"/>
      <c r="BB75" s="2"/>
      <c r="BV75" s="2">
        <v>75</v>
      </c>
      <c r="DA75" s="2" t="s">
        <v>6</v>
      </c>
      <c r="DB75" s="2" t="s">
        <v>305</v>
      </c>
      <c r="DC75" s="2" t="s">
        <v>234</v>
      </c>
      <c r="DD75" s="2" t="s">
        <v>550</v>
      </c>
      <c r="DE75" s="2">
        <f t="shared" si="2"/>
        <v>0</v>
      </c>
      <c r="DF75" s="2">
        <v>75</v>
      </c>
      <c r="DI75" s="2">
        <v>2</v>
      </c>
    </row>
    <row r="76" spans="1:113" ht="10.5" customHeight="1" x14ac:dyDescent="0.2">
      <c r="A76" s="16" t="s">
        <v>131</v>
      </c>
      <c r="B76" s="17"/>
      <c r="C76" s="16"/>
      <c r="D76" s="17"/>
      <c r="E76" s="17"/>
      <c r="F76" s="17"/>
      <c r="G76" s="17"/>
      <c r="H76" s="17"/>
      <c r="I76" s="110"/>
      <c r="J76" s="111"/>
      <c r="K76" s="111"/>
      <c r="L76" s="111"/>
      <c r="M76" s="111"/>
      <c r="N76" s="111"/>
      <c r="O76" s="111"/>
      <c r="P76" s="111"/>
      <c r="Q76" s="111"/>
      <c r="R76" s="111"/>
      <c r="S76" s="111"/>
      <c r="T76" s="112"/>
      <c r="U76" s="17"/>
      <c r="V76" s="17"/>
      <c r="W76" s="17"/>
      <c r="X76" s="17"/>
      <c r="Y76" s="17"/>
      <c r="Z76" s="28"/>
      <c r="AA76" s="17"/>
      <c r="AB76" s="17"/>
      <c r="AC76" s="17"/>
      <c r="AD76" s="17"/>
      <c r="AE76" s="17"/>
      <c r="AF76" s="26" t="s">
        <v>132</v>
      </c>
      <c r="AG76" s="17"/>
      <c r="AH76" s="17"/>
      <c r="AI76" s="17"/>
      <c r="AJ76" s="17"/>
      <c r="AK76" s="17"/>
      <c r="AL76" s="17"/>
      <c r="AM76" s="17"/>
      <c r="AN76" s="17"/>
      <c r="AO76" s="17"/>
      <c r="AP76" s="17"/>
      <c r="AQ76" s="17"/>
      <c r="AR76" s="17"/>
      <c r="AS76" s="17"/>
      <c r="AT76" s="17"/>
      <c r="AU76" s="17"/>
      <c r="BV76" s="2">
        <v>76</v>
      </c>
      <c r="DA76" s="2" t="s">
        <v>6</v>
      </c>
      <c r="DB76" s="2" t="s">
        <v>306</v>
      </c>
      <c r="DC76" s="2" t="s">
        <v>234</v>
      </c>
      <c r="DD76" s="2" t="s">
        <v>550</v>
      </c>
      <c r="DE76" s="2">
        <f t="shared" si="2"/>
        <v>0</v>
      </c>
      <c r="DF76" s="2">
        <v>76</v>
      </c>
      <c r="DI76" s="2">
        <v>2</v>
      </c>
    </row>
    <row r="77" spans="1:113" ht="5.0999999999999996" customHeight="1" x14ac:dyDescent="0.2">
      <c r="BV77" s="2">
        <v>77</v>
      </c>
      <c r="DA77" s="2" t="s">
        <v>6</v>
      </c>
      <c r="DB77" s="2" t="s">
        <v>307</v>
      </c>
      <c r="DC77" s="2" t="s">
        <v>234</v>
      </c>
      <c r="DD77" s="2" t="s">
        <v>550</v>
      </c>
      <c r="DE77" s="2">
        <f t="shared" si="2"/>
        <v>0</v>
      </c>
      <c r="DF77" s="2">
        <v>77</v>
      </c>
      <c r="DI77" s="2">
        <v>2</v>
      </c>
    </row>
    <row r="78" spans="1:113" ht="21" customHeight="1" x14ac:dyDescent="0.2">
      <c r="A78" s="29"/>
      <c r="B78" s="86" t="s">
        <v>133</v>
      </c>
      <c r="C78" s="86"/>
      <c r="D78" s="86"/>
      <c r="E78" s="86"/>
      <c r="F78" s="86"/>
      <c r="G78" s="86"/>
      <c r="H78" s="86"/>
      <c r="I78" s="86" t="s">
        <v>134</v>
      </c>
      <c r="J78" s="86"/>
      <c r="K78" s="86"/>
      <c r="L78" s="86"/>
      <c r="M78" s="86"/>
      <c r="N78" s="86"/>
      <c r="O78" s="86" t="s">
        <v>135</v>
      </c>
      <c r="P78" s="86"/>
      <c r="Q78" s="86"/>
      <c r="R78" s="86"/>
      <c r="S78" s="86"/>
      <c r="T78" s="86"/>
      <c r="U78" s="86" t="s">
        <v>136</v>
      </c>
      <c r="V78" s="86"/>
      <c r="W78" s="86"/>
      <c r="X78" s="86"/>
      <c r="Y78" s="86"/>
      <c r="Z78" s="86"/>
      <c r="AA78" s="86"/>
      <c r="AB78" s="86" t="s">
        <v>137</v>
      </c>
      <c r="AC78" s="86"/>
      <c r="AD78" s="86"/>
      <c r="AE78" s="86"/>
      <c r="AF78" s="86"/>
      <c r="AG78" s="86" t="s">
        <v>222</v>
      </c>
      <c r="AH78" s="86"/>
      <c r="AI78" s="86"/>
      <c r="AJ78" s="86"/>
      <c r="AK78" s="86"/>
      <c r="AL78" s="97" t="s">
        <v>11</v>
      </c>
      <c r="AM78" s="97"/>
      <c r="AN78" s="97"/>
      <c r="AO78" s="97"/>
      <c r="AP78" s="97"/>
      <c r="AQ78" s="97" t="s">
        <v>138</v>
      </c>
      <c r="AR78" s="97"/>
      <c r="AS78" s="97"/>
      <c r="AT78" s="97"/>
      <c r="AU78" s="109"/>
      <c r="AV78" s="30"/>
      <c r="AX78" s="30"/>
      <c r="BU78" s="2" t="s">
        <v>35</v>
      </c>
      <c r="BV78" s="2">
        <v>78</v>
      </c>
      <c r="DA78" s="2" t="s">
        <v>6</v>
      </c>
      <c r="DB78" s="2" t="s">
        <v>308</v>
      </c>
      <c r="DC78" s="2" t="s">
        <v>234</v>
      </c>
      <c r="DD78" s="2" t="s">
        <v>550</v>
      </c>
      <c r="DE78" s="2">
        <f t="shared" si="2"/>
        <v>0</v>
      </c>
      <c r="DF78" s="2">
        <v>78</v>
      </c>
      <c r="DI78" s="2">
        <v>2</v>
      </c>
    </row>
    <row r="79" spans="1:113" ht="10.5" customHeight="1" x14ac:dyDescent="0.2">
      <c r="A79" s="31">
        <v>1</v>
      </c>
      <c r="B79" s="74"/>
      <c r="C79" s="74"/>
      <c r="D79" s="74"/>
      <c r="E79" s="74"/>
      <c r="F79" s="74"/>
      <c r="G79" s="74"/>
      <c r="H79" s="74"/>
      <c r="I79" s="74"/>
      <c r="J79" s="74"/>
      <c r="K79" s="74"/>
      <c r="L79" s="74"/>
      <c r="M79" s="74"/>
      <c r="N79" s="74"/>
      <c r="O79" s="74"/>
      <c r="P79" s="74"/>
      <c r="Q79" s="74"/>
      <c r="R79" s="74"/>
      <c r="S79" s="74"/>
      <c r="T79" s="74"/>
      <c r="U79" s="85"/>
      <c r="V79" s="74"/>
      <c r="W79" s="74"/>
      <c r="X79" s="74"/>
      <c r="Y79" s="74"/>
      <c r="Z79" s="74"/>
      <c r="AA79" s="74"/>
      <c r="AB79" s="85"/>
      <c r="AC79" s="74"/>
      <c r="AD79" s="74"/>
      <c r="AE79" s="74"/>
      <c r="AF79" s="74"/>
      <c r="AG79" s="85"/>
      <c r="AH79" s="74"/>
      <c r="AI79" s="74"/>
      <c r="AJ79" s="74"/>
      <c r="AK79" s="74"/>
      <c r="AL79" s="74"/>
      <c r="AM79" s="74"/>
      <c r="AN79" s="74"/>
      <c r="AO79" s="74"/>
      <c r="AP79" s="74"/>
      <c r="AQ79" s="113"/>
      <c r="AR79" s="74"/>
      <c r="AS79" s="74"/>
      <c r="AT79" s="74"/>
      <c r="AU79" s="75"/>
      <c r="BV79" s="2">
        <v>79</v>
      </c>
      <c r="DA79" s="2" t="s">
        <v>6</v>
      </c>
      <c r="DB79" s="2" t="s">
        <v>309</v>
      </c>
      <c r="DC79" s="2" t="s">
        <v>234</v>
      </c>
      <c r="DD79" s="2" t="s">
        <v>550</v>
      </c>
      <c r="DE79" s="2">
        <f t="shared" si="2"/>
        <v>0</v>
      </c>
      <c r="DF79" s="2">
        <v>79</v>
      </c>
      <c r="DI79" s="2">
        <v>2</v>
      </c>
    </row>
    <row r="80" spans="1:113" ht="10.5" customHeight="1" x14ac:dyDescent="0.2">
      <c r="A80" s="31">
        <v>2</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5"/>
      <c r="BV80" s="2">
        <v>80</v>
      </c>
      <c r="DA80" s="2" t="s">
        <v>6</v>
      </c>
      <c r="DB80" s="2" t="s">
        <v>310</v>
      </c>
      <c r="DC80" s="2" t="s">
        <v>234</v>
      </c>
      <c r="DD80" s="2" t="s">
        <v>550</v>
      </c>
      <c r="DE80" s="2">
        <f t="shared" si="2"/>
        <v>0</v>
      </c>
      <c r="DF80" s="2">
        <v>80</v>
      </c>
      <c r="DI80" s="2">
        <v>2</v>
      </c>
    </row>
    <row r="81" spans="1:113" ht="10.5" customHeight="1" x14ac:dyDescent="0.2">
      <c r="A81" s="31">
        <v>3</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5"/>
      <c r="BV81" s="2">
        <v>81</v>
      </c>
      <c r="DA81" s="2" t="s">
        <v>6</v>
      </c>
      <c r="DB81" s="2" t="s">
        <v>311</v>
      </c>
      <c r="DC81" s="2" t="s">
        <v>234</v>
      </c>
      <c r="DD81" s="2" t="s">
        <v>550</v>
      </c>
      <c r="DE81" s="2">
        <f t="shared" si="2"/>
        <v>0</v>
      </c>
      <c r="DF81" s="2">
        <v>81</v>
      </c>
      <c r="DI81" s="2">
        <v>2</v>
      </c>
    </row>
    <row r="82" spans="1:113" ht="10.5" customHeight="1" x14ac:dyDescent="0.2">
      <c r="A82" s="31">
        <v>4</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5"/>
      <c r="BV82" s="2">
        <v>82</v>
      </c>
      <c r="DA82" s="2" t="s">
        <v>6</v>
      </c>
      <c r="DB82" s="2" t="s">
        <v>312</v>
      </c>
      <c r="DC82" s="2" t="s">
        <v>234</v>
      </c>
      <c r="DD82" s="2" t="s">
        <v>550</v>
      </c>
      <c r="DE82" s="2">
        <f t="shared" si="2"/>
        <v>0</v>
      </c>
      <c r="DF82" s="2">
        <v>82</v>
      </c>
      <c r="DI82" s="2">
        <v>2</v>
      </c>
    </row>
    <row r="83" spans="1:113" ht="10.5" customHeight="1" x14ac:dyDescent="0.2">
      <c r="A83" s="31">
        <v>5</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5"/>
      <c r="BV83" s="2">
        <v>83</v>
      </c>
      <c r="DA83" s="2" t="s">
        <v>6</v>
      </c>
      <c r="DB83" s="2" t="s">
        <v>313</v>
      </c>
      <c r="DC83" s="2" t="s">
        <v>234</v>
      </c>
      <c r="DD83" s="2" t="s">
        <v>550</v>
      </c>
      <c r="DE83" s="2">
        <f t="shared" si="2"/>
        <v>0</v>
      </c>
      <c r="DF83" s="2">
        <v>83</v>
      </c>
      <c r="DI83" s="2">
        <v>2</v>
      </c>
    </row>
    <row r="84" spans="1:113" ht="10.5" hidden="1" customHeight="1" x14ac:dyDescent="0.2">
      <c r="A84" s="31">
        <v>6</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5"/>
      <c r="BV84" s="2">
        <v>84</v>
      </c>
      <c r="DA84" s="2" t="s">
        <v>6</v>
      </c>
      <c r="DB84" s="2" t="s">
        <v>314</v>
      </c>
      <c r="DC84" s="2" t="s">
        <v>231</v>
      </c>
      <c r="DD84" s="2" t="s">
        <v>226</v>
      </c>
      <c r="DE84" s="2">
        <f t="shared" si="2"/>
        <v>0</v>
      </c>
      <c r="DF84" s="2">
        <v>84</v>
      </c>
      <c r="DI84" s="2">
        <v>3</v>
      </c>
    </row>
    <row r="85" spans="1:113" ht="10.5" hidden="1" customHeight="1" x14ac:dyDescent="0.2">
      <c r="A85" s="31">
        <v>7</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5"/>
      <c r="BV85" s="2">
        <v>85</v>
      </c>
      <c r="DA85" s="2" t="s">
        <v>6</v>
      </c>
      <c r="DB85" s="2" t="s">
        <v>315</v>
      </c>
      <c r="DC85" s="2" t="s">
        <v>234</v>
      </c>
      <c r="DD85" s="2" t="s">
        <v>550</v>
      </c>
      <c r="DE85" s="2">
        <f t="shared" si="2"/>
        <v>0</v>
      </c>
      <c r="DF85" s="2">
        <v>85</v>
      </c>
      <c r="DI85" s="2">
        <v>2</v>
      </c>
    </row>
    <row r="86" spans="1:113" ht="10.5" hidden="1" customHeight="1" x14ac:dyDescent="0.2">
      <c r="A86" s="31">
        <v>8</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5"/>
      <c r="BV86" s="2">
        <v>86</v>
      </c>
      <c r="DA86" s="2" t="s">
        <v>6</v>
      </c>
      <c r="DB86" s="2" t="s">
        <v>316</v>
      </c>
      <c r="DC86" s="2" t="s">
        <v>234</v>
      </c>
      <c r="DD86" s="2" t="s">
        <v>550</v>
      </c>
      <c r="DE86" s="2">
        <f t="shared" si="2"/>
        <v>0</v>
      </c>
      <c r="DF86" s="2">
        <v>86</v>
      </c>
      <c r="DI86" s="2">
        <v>2</v>
      </c>
    </row>
    <row r="87" spans="1:113" ht="10.5" hidden="1" customHeight="1" x14ac:dyDescent="0.2">
      <c r="A87" s="31">
        <v>9</v>
      </c>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5"/>
      <c r="BV87" s="2">
        <v>87</v>
      </c>
      <c r="DA87" s="2" t="s">
        <v>6</v>
      </c>
      <c r="DB87" s="2" t="s">
        <v>317</v>
      </c>
      <c r="DC87" s="2" t="s">
        <v>234</v>
      </c>
      <c r="DD87" s="2" t="s">
        <v>550</v>
      </c>
      <c r="DE87" s="2">
        <f t="shared" si="2"/>
        <v>0</v>
      </c>
      <c r="DF87" s="2">
        <v>87</v>
      </c>
      <c r="DI87" s="2">
        <v>2</v>
      </c>
    </row>
    <row r="88" spans="1:113" ht="10.5" hidden="1" customHeight="1" x14ac:dyDescent="0.2">
      <c r="A88" s="31">
        <v>10</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5"/>
      <c r="BV88" s="2">
        <v>88</v>
      </c>
      <c r="DA88" s="2" t="s">
        <v>6</v>
      </c>
      <c r="DB88" s="2" t="s">
        <v>318</v>
      </c>
      <c r="DC88" s="2" t="s">
        <v>234</v>
      </c>
      <c r="DD88" s="2" t="s">
        <v>550</v>
      </c>
      <c r="DE88" s="2">
        <f t="shared" si="2"/>
        <v>0</v>
      </c>
      <c r="DF88" s="2">
        <v>88</v>
      </c>
      <c r="DI88" s="2">
        <v>2</v>
      </c>
    </row>
    <row r="89" spans="1:113" ht="10.5" hidden="1" customHeight="1" x14ac:dyDescent="0.2">
      <c r="A89" s="31">
        <v>11</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5"/>
      <c r="BV89" s="2">
        <v>89</v>
      </c>
      <c r="DA89" s="2" t="s">
        <v>6</v>
      </c>
      <c r="DB89" s="2" t="s">
        <v>319</v>
      </c>
      <c r="DC89" s="2" t="s">
        <v>234</v>
      </c>
      <c r="DD89" s="2" t="s">
        <v>550</v>
      </c>
      <c r="DE89" s="2">
        <f t="shared" si="2"/>
        <v>0</v>
      </c>
      <c r="DF89" s="2">
        <v>89</v>
      </c>
      <c r="DI89" s="2">
        <v>2</v>
      </c>
    </row>
    <row r="90" spans="1:113" ht="10.5" hidden="1" customHeight="1" x14ac:dyDescent="0.2">
      <c r="A90" s="31">
        <v>12</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5"/>
      <c r="BV90" s="2">
        <v>90</v>
      </c>
      <c r="DA90" s="2" t="s">
        <v>6</v>
      </c>
      <c r="DB90" s="2" t="s">
        <v>320</v>
      </c>
      <c r="DC90" s="2" t="s">
        <v>234</v>
      </c>
      <c r="DD90" s="2" t="s">
        <v>550</v>
      </c>
      <c r="DE90" s="2">
        <f t="shared" si="2"/>
        <v>0</v>
      </c>
      <c r="DF90" s="2">
        <v>90</v>
      </c>
      <c r="DI90" s="2">
        <v>2</v>
      </c>
    </row>
    <row r="91" spans="1:113" ht="10.5" hidden="1" customHeight="1" x14ac:dyDescent="0.2">
      <c r="A91" s="31">
        <v>13</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5"/>
      <c r="BV91" s="2">
        <v>91</v>
      </c>
      <c r="DA91" s="2" t="s">
        <v>6</v>
      </c>
      <c r="DB91" s="2" t="s">
        <v>321</v>
      </c>
      <c r="DC91" s="2" t="s">
        <v>234</v>
      </c>
      <c r="DD91" s="2" t="s">
        <v>550</v>
      </c>
      <c r="DE91" s="2">
        <f t="shared" si="2"/>
        <v>0</v>
      </c>
      <c r="DF91" s="2">
        <v>91</v>
      </c>
      <c r="DI91" s="2">
        <v>2</v>
      </c>
    </row>
    <row r="92" spans="1:113" ht="10.5" hidden="1" customHeight="1" x14ac:dyDescent="0.2">
      <c r="A92" s="31">
        <v>14</v>
      </c>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5"/>
      <c r="BV92" s="2">
        <v>92</v>
      </c>
      <c r="DA92" s="2" t="s">
        <v>6</v>
      </c>
      <c r="DB92" s="2" t="s">
        <v>322</v>
      </c>
      <c r="DC92" s="2" t="s">
        <v>234</v>
      </c>
      <c r="DD92" s="2" t="s">
        <v>550</v>
      </c>
      <c r="DE92" s="2">
        <f t="shared" si="2"/>
        <v>0</v>
      </c>
      <c r="DF92" s="2">
        <v>92</v>
      </c>
      <c r="DI92" s="2">
        <v>2</v>
      </c>
    </row>
    <row r="93" spans="1:113" ht="10.5" hidden="1" customHeight="1" x14ac:dyDescent="0.2">
      <c r="A93" s="32">
        <v>15</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3"/>
      <c r="BV93" s="2">
        <v>93</v>
      </c>
      <c r="DA93" s="2" t="s">
        <v>6</v>
      </c>
      <c r="DB93" s="2" t="s">
        <v>323</v>
      </c>
      <c r="DC93" s="2" t="s">
        <v>231</v>
      </c>
      <c r="DD93" s="2" t="s">
        <v>550</v>
      </c>
      <c r="DE93" s="2">
        <f t="shared" si="2"/>
        <v>0</v>
      </c>
      <c r="DF93" s="2">
        <v>93</v>
      </c>
      <c r="DI93" s="2">
        <v>2</v>
      </c>
    </row>
    <row r="94" spans="1:113" ht="5.0999999999999996" customHeight="1" x14ac:dyDescent="0.2">
      <c r="BU94" s="2" t="s">
        <v>40</v>
      </c>
      <c r="BV94" s="2">
        <v>94</v>
      </c>
      <c r="DA94" s="2" t="s">
        <v>6</v>
      </c>
      <c r="DB94" s="2" t="s">
        <v>324</v>
      </c>
      <c r="DC94" s="2" t="s">
        <v>234</v>
      </c>
      <c r="DD94" s="2" t="s">
        <v>550</v>
      </c>
      <c r="DE94" s="2">
        <f t="shared" si="2"/>
        <v>0</v>
      </c>
      <c r="DF94" s="2">
        <v>94</v>
      </c>
      <c r="DI94" s="2">
        <v>2</v>
      </c>
    </row>
    <row r="95" spans="1:113" ht="5.0999999999999996" customHeight="1" x14ac:dyDescent="0.2">
      <c r="BV95" s="2">
        <v>95</v>
      </c>
      <c r="DA95" s="2" t="s">
        <v>6</v>
      </c>
      <c r="DB95" s="2" t="s">
        <v>325</v>
      </c>
      <c r="DC95" s="2" t="s">
        <v>234</v>
      </c>
      <c r="DD95" s="2" t="s">
        <v>550</v>
      </c>
      <c r="DE95" s="2">
        <f t="shared" si="2"/>
        <v>0</v>
      </c>
      <c r="DF95" s="2">
        <v>95</v>
      </c>
      <c r="DI95" s="2">
        <v>2</v>
      </c>
    </row>
    <row r="96" spans="1:113" ht="10.5" customHeight="1" x14ac:dyDescent="0.2">
      <c r="A96" s="16" t="s">
        <v>139</v>
      </c>
      <c r="B96" s="17"/>
      <c r="C96" s="21"/>
      <c r="D96" s="21"/>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26" t="s">
        <v>140</v>
      </c>
      <c r="AG96" s="17"/>
      <c r="AH96" s="17"/>
      <c r="AI96" s="17"/>
      <c r="AJ96" s="17"/>
      <c r="AK96" s="17"/>
      <c r="AL96" s="26"/>
      <c r="AM96" s="17"/>
      <c r="AN96" s="17"/>
      <c r="AO96" s="17"/>
      <c r="AP96" s="17"/>
      <c r="AQ96" s="17"/>
      <c r="AR96" s="17"/>
      <c r="AS96" s="17"/>
      <c r="AT96" s="17"/>
      <c r="AU96" s="17"/>
      <c r="AV96" s="2" t="str">
        <f>IF(CS96=1,DD2,IF(CS96=2,DD3,IF(CS96=3,DD8,"")))</f>
        <v/>
      </c>
      <c r="BV96" s="2">
        <v>96</v>
      </c>
      <c r="CS96" s="2">
        <f>MAX(CS100,CS102,CS104,CS106,CS108,CS110,CS112,CS114,CS116,CS118)</f>
        <v>0</v>
      </c>
      <c r="DA96" s="2" t="s">
        <v>6</v>
      </c>
      <c r="DB96" s="2" t="s">
        <v>326</v>
      </c>
      <c r="DC96" s="2" t="s">
        <v>234</v>
      </c>
      <c r="DD96" s="2" t="s">
        <v>550</v>
      </c>
      <c r="DE96" s="2">
        <f t="shared" si="2"/>
        <v>0</v>
      </c>
      <c r="DF96" s="2">
        <v>96</v>
      </c>
      <c r="DI96" s="2">
        <v>2</v>
      </c>
    </row>
    <row r="97" spans="1:113" ht="5.0999999999999996" customHeight="1" x14ac:dyDescent="0.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BB97" s="2"/>
      <c r="BV97" s="2">
        <v>97</v>
      </c>
      <c r="DA97" s="2" t="s">
        <v>6</v>
      </c>
      <c r="DB97" s="2" t="s">
        <v>327</v>
      </c>
      <c r="DC97" s="2" t="s">
        <v>234</v>
      </c>
      <c r="DD97" s="2" t="s">
        <v>550</v>
      </c>
      <c r="DE97" s="2">
        <f t="shared" si="2"/>
        <v>0</v>
      </c>
      <c r="DF97" s="2">
        <v>97</v>
      </c>
      <c r="DI97" s="2">
        <v>2</v>
      </c>
    </row>
    <row r="98" spans="1:113" s="34" customFormat="1" ht="42.95" customHeight="1" x14ac:dyDescent="0.2">
      <c r="A98" s="33"/>
      <c r="B98" s="100" t="s">
        <v>189</v>
      </c>
      <c r="C98" s="102"/>
      <c r="D98" s="102"/>
      <c r="E98" s="102"/>
      <c r="F98" s="102"/>
      <c r="G98" s="102"/>
      <c r="H98" s="102"/>
      <c r="I98" s="102"/>
      <c r="J98" s="102"/>
      <c r="K98" s="103"/>
      <c r="L98" s="100" t="s">
        <v>141</v>
      </c>
      <c r="M98" s="104"/>
      <c r="N98" s="104"/>
      <c r="O98" s="104"/>
      <c r="P98" s="104"/>
      <c r="Q98" s="104"/>
      <c r="R98" s="105"/>
      <c r="S98" s="104" t="s">
        <v>142</v>
      </c>
      <c r="T98" s="104"/>
      <c r="U98" s="104"/>
      <c r="V98" s="105"/>
      <c r="W98" s="100" t="s">
        <v>223</v>
      </c>
      <c r="X98" s="104"/>
      <c r="Y98" s="104"/>
      <c r="Z98" s="105"/>
      <c r="AA98" s="106" t="s">
        <v>10</v>
      </c>
      <c r="AB98" s="107"/>
      <c r="AC98" s="107"/>
      <c r="AD98" s="107"/>
      <c r="AE98" s="107"/>
      <c r="AF98" s="107"/>
      <c r="AG98" s="107"/>
      <c r="AH98" s="107"/>
      <c r="AI98" s="108"/>
      <c r="AJ98" s="100" t="s">
        <v>190</v>
      </c>
      <c r="AK98" s="104"/>
      <c r="AL98" s="105"/>
      <c r="AM98" s="100" t="s">
        <v>143</v>
      </c>
      <c r="AN98" s="104"/>
      <c r="AO98" s="104"/>
      <c r="AP98" s="105"/>
      <c r="AQ98" s="100" t="s">
        <v>144</v>
      </c>
      <c r="AR98" s="104"/>
      <c r="AS98" s="105"/>
      <c r="AT98" s="100"/>
      <c r="AU98" s="101"/>
      <c r="AW98" s="35"/>
      <c r="BL98" s="2"/>
      <c r="BO98" s="2"/>
      <c r="BU98" s="34" t="s">
        <v>42</v>
      </c>
      <c r="BV98" s="2">
        <v>98</v>
      </c>
      <c r="DA98" s="2" t="s">
        <v>6</v>
      </c>
      <c r="DB98" s="2" t="s">
        <v>328</v>
      </c>
      <c r="DC98" s="2" t="s">
        <v>231</v>
      </c>
      <c r="DD98" s="2" t="s">
        <v>550</v>
      </c>
      <c r="DE98" s="2">
        <f t="shared" si="2"/>
        <v>0</v>
      </c>
      <c r="DF98" s="2">
        <v>98</v>
      </c>
      <c r="DG98" s="2"/>
      <c r="DI98" s="2">
        <v>2</v>
      </c>
    </row>
    <row r="99" spans="1:113" ht="10.5" customHeight="1" x14ac:dyDescent="0.2">
      <c r="A99" s="63">
        <v>1</v>
      </c>
      <c r="B99" s="58"/>
      <c r="C99" s="58"/>
      <c r="D99" s="58"/>
      <c r="E99" s="58"/>
      <c r="F99" s="58"/>
      <c r="G99" s="58"/>
      <c r="H99" s="58"/>
      <c r="I99" s="58"/>
      <c r="J99" s="58"/>
      <c r="K99" s="58"/>
      <c r="L99" s="58"/>
      <c r="M99" s="58"/>
      <c r="N99" s="58"/>
      <c r="O99" s="58"/>
      <c r="P99" s="58"/>
      <c r="Q99" s="58"/>
      <c r="R99" s="58"/>
      <c r="S99" s="59"/>
      <c r="T99" s="59"/>
      <c r="U99" s="59"/>
      <c r="V99" s="59"/>
      <c r="W99" s="60"/>
      <c r="X99" s="60"/>
      <c r="Y99" s="60"/>
      <c r="Z99" s="60"/>
      <c r="AA99" s="58"/>
      <c r="AB99" s="58"/>
      <c r="AC99" s="58"/>
      <c r="AD99" s="58"/>
      <c r="AE99" s="58"/>
      <c r="AF99" s="58"/>
      <c r="AG99" s="58"/>
      <c r="AH99" s="58"/>
      <c r="AI99" s="58"/>
      <c r="AJ99" s="60"/>
      <c r="AK99" s="60"/>
      <c r="AL99" s="60"/>
      <c r="AM99" s="56"/>
      <c r="AN99" s="61"/>
      <c r="AO99" s="61"/>
      <c r="AP99" s="62"/>
      <c r="AQ99" s="56"/>
      <c r="AR99" s="61"/>
      <c r="AS99" s="62"/>
      <c r="AT99" s="56"/>
      <c r="AU99" s="99"/>
      <c r="BB99" s="2"/>
      <c r="BV99" s="2">
        <v>99</v>
      </c>
      <c r="DA99" s="2" t="s">
        <v>6</v>
      </c>
      <c r="DB99" s="2" t="s">
        <v>329</v>
      </c>
      <c r="DC99" s="2" t="s">
        <v>231</v>
      </c>
      <c r="DD99" s="2" t="s">
        <v>550</v>
      </c>
      <c r="DE99" s="2">
        <f t="shared" si="2"/>
        <v>0</v>
      </c>
      <c r="DF99" s="2">
        <v>99</v>
      </c>
      <c r="DI99" s="2">
        <v>2</v>
      </c>
    </row>
    <row r="100" spans="1:113" ht="10.5" customHeight="1" x14ac:dyDescent="0.2">
      <c r="A100" s="64"/>
      <c r="B100" s="50"/>
      <c r="C100" s="51"/>
      <c r="D100" s="51"/>
      <c r="E100" s="51"/>
      <c r="F100" s="51"/>
      <c r="G100" s="51"/>
      <c r="H100" s="51"/>
      <c r="I100" s="51"/>
      <c r="J100" s="51"/>
      <c r="K100" s="51"/>
      <c r="L100" s="51"/>
      <c r="M100" s="51"/>
      <c r="N100" s="51"/>
      <c r="O100" s="51"/>
      <c r="P100" s="51"/>
      <c r="Q100" s="51"/>
      <c r="R100" s="52"/>
      <c r="S100" s="53"/>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5"/>
      <c r="AV100" s="2" t="str">
        <f>IF(S100=0,"",CONCATENATE("Байгаль орчин, нийгэмд нөлөөлөх эрсдлийн үнэлгээ: ",IF(VLOOKUP(S100,DB:DD,3,0)=0,"Үнэлгээ хийх шаардлагагүй",VLOOKUP(S100,DB:DD,3,0))))</f>
        <v/>
      </c>
      <c r="BB100" s="2"/>
      <c r="BV100" s="2">
        <v>100</v>
      </c>
      <c r="CS100" s="2">
        <f>IF(S100=0,0,VLOOKUP(S100,DB:DI,8,0))</f>
        <v>0</v>
      </c>
      <c r="DA100" s="2" t="s">
        <v>6</v>
      </c>
      <c r="DB100" s="2" t="s">
        <v>330</v>
      </c>
      <c r="DC100" s="2" t="s">
        <v>234</v>
      </c>
      <c r="DD100" s="2" t="s">
        <v>550</v>
      </c>
      <c r="DE100" s="2">
        <f t="shared" si="2"/>
        <v>0</v>
      </c>
      <c r="DF100" s="2">
        <v>100</v>
      </c>
      <c r="DI100" s="2">
        <v>2</v>
      </c>
    </row>
    <row r="101" spans="1:113" ht="10.5" customHeight="1" x14ac:dyDescent="0.2">
      <c r="A101" s="63">
        <v>2</v>
      </c>
      <c r="B101" s="58"/>
      <c r="C101" s="58"/>
      <c r="D101" s="58"/>
      <c r="E101" s="58"/>
      <c r="F101" s="58"/>
      <c r="G101" s="58"/>
      <c r="H101" s="58"/>
      <c r="I101" s="58"/>
      <c r="J101" s="58"/>
      <c r="K101" s="58"/>
      <c r="L101" s="58"/>
      <c r="M101" s="58"/>
      <c r="N101" s="58"/>
      <c r="O101" s="58"/>
      <c r="P101" s="58"/>
      <c r="Q101" s="58"/>
      <c r="R101" s="58"/>
      <c r="S101" s="59"/>
      <c r="T101" s="59"/>
      <c r="U101" s="59"/>
      <c r="V101" s="59"/>
      <c r="W101" s="60"/>
      <c r="X101" s="60"/>
      <c r="Y101" s="60"/>
      <c r="Z101" s="60"/>
      <c r="AA101" s="58"/>
      <c r="AB101" s="58"/>
      <c r="AC101" s="58"/>
      <c r="AD101" s="58"/>
      <c r="AE101" s="58"/>
      <c r="AF101" s="58"/>
      <c r="AG101" s="58"/>
      <c r="AH101" s="58"/>
      <c r="AI101" s="58"/>
      <c r="AJ101" s="60"/>
      <c r="AK101" s="60"/>
      <c r="AL101" s="60"/>
      <c r="AM101" s="56"/>
      <c r="AN101" s="61"/>
      <c r="AO101" s="61"/>
      <c r="AP101" s="62"/>
      <c r="AQ101" s="56"/>
      <c r="AR101" s="61"/>
      <c r="AS101" s="62"/>
      <c r="AT101" s="56"/>
      <c r="AU101" s="99"/>
      <c r="BB101" s="2"/>
      <c r="BV101" s="2">
        <v>101</v>
      </c>
      <c r="DA101" s="2" t="s">
        <v>6</v>
      </c>
      <c r="DB101" s="2" t="s">
        <v>331</v>
      </c>
      <c r="DC101" s="2" t="s">
        <v>231</v>
      </c>
      <c r="DD101" s="2" t="s">
        <v>550</v>
      </c>
      <c r="DE101" s="2">
        <f t="shared" si="2"/>
        <v>0</v>
      </c>
      <c r="DF101" s="2">
        <v>101</v>
      </c>
      <c r="DI101" s="2">
        <v>2</v>
      </c>
    </row>
    <row r="102" spans="1:113" ht="10.5" customHeight="1" x14ac:dyDescent="0.2">
      <c r="A102" s="64"/>
      <c r="B102" s="50"/>
      <c r="C102" s="51"/>
      <c r="D102" s="51"/>
      <c r="E102" s="51"/>
      <c r="F102" s="51"/>
      <c r="G102" s="51"/>
      <c r="H102" s="51"/>
      <c r="I102" s="51"/>
      <c r="J102" s="51"/>
      <c r="K102" s="51"/>
      <c r="L102" s="51"/>
      <c r="M102" s="51"/>
      <c r="N102" s="51"/>
      <c r="O102" s="51"/>
      <c r="P102" s="51"/>
      <c r="Q102" s="51"/>
      <c r="R102" s="52"/>
      <c r="S102" s="53"/>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5"/>
      <c r="AV102" s="2" t="str">
        <f>IF(S102=0,"",CONCATENATE("Байгаль орчин, нийгэмд нөлөөлөх эрсдлийн үнэлгээ: ",IF(VLOOKUP(S102,DB:DD,3,0)=0,"Үнэлгээ хийх шаардлагагүй",VLOOKUP(S102,DB:DD,3,0))))</f>
        <v/>
      </c>
      <c r="BB102" s="2"/>
      <c r="BV102" s="2">
        <v>102</v>
      </c>
      <c r="CS102" s="2">
        <f>IF(S102=0,0,VLOOKUP(S102,DB:DI,8,0))</f>
        <v>0</v>
      </c>
      <c r="DA102" s="2" t="s">
        <v>6</v>
      </c>
      <c r="DB102" s="2" t="s">
        <v>332</v>
      </c>
      <c r="DC102" s="2" t="s">
        <v>234</v>
      </c>
      <c r="DD102" s="2" t="s">
        <v>550</v>
      </c>
      <c r="DE102" s="2">
        <f t="shared" si="2"/>
        <v>0</v>
      </c>
      <c r="DF102" s="2">
        <v>102</v>
      </c>
      <c r="DI102" s="2">
        <v>2</v>
      </c>
    </row>
    <row r="103" spans="1:113" ht="10.5" hidden="1" customHeight="1" x14ac:dyDescent="0.2">
      <c r="A103" s="63">
        <v>3</v>
      </c>
      <c r="B103" s="58"/>
      <c r="C103" s="58"/>
      <c r="D103" s="58"/>
      <c r="E103" s="58"/>
      <c r="F103" s="58"/>
      <c r="G103" s="58"/>
      <c r="H103" s="58"/>
      <c r="I103" s="58"/>
      <c r="J103" s="58"/>
      <c r="K103" s="58"/>
      <c r="L103" s="58"/>
      <c r="M103" s="58"/>
      <c r="N103" s="58"/>
      <c r="O103" s="58"/>
      <c r="P103" s="58"/>
      <c r="Q103" s="58"/>
      <c r="R103" s="58"/>
      <c r="S103" s="59"/>
      <c r="T103" s="59"/>
      <c r="U103" s="59"/>
      <c r="V103" s="59"/>
      <c r="W103" s="60"/>
      <c r="X103" s="60"/>
      <c r="Y103" s="60"/>
      <c r="Z103" s="60"/>
      <c r="AA103" s="58"/>
      <c r="AB103" s="58"/>
      <c r="AC103" s="58"/>
      <c r="AD103" s="58"/>
      <c r="AE103" s="58"/>
      <c r="AF103" s="58"/>
      <c r="AG103" s="58"/>
      <c r="AH103" s="58"/>
      <c r="AI103" s="58"/>
      <c r="AJ103" s="60"/>
      <c r="AK103" s="60"/>
      <c r="AL103" s="60"/>
      <c r="AM103" s="56"/>
      <c r="AN103" s="61"/>
      <c r="AO103" s="61"/>
      <c r="AP103" s="62"/>
      <c r="AQ103" s="56"/>
      <c r="AR103" s="61"/>
      <c r="AS103" s="62"/>
      <c r="AT103" s="56"/>
      <c r="AU103" s="57"/>
      <c r="BB103" s="2"/>
      <c r="BV103" s="2">
        <v>103</v>
      </c>
      <c r="DA103" s="2" t="s">
        <v>6</v>
      </c>
      <c r="DB103" s="2" t="s">
        <v>333</v>
      </c>
      <c r="DC103" s="2" t="s">
        <v>234</v>
      </c>
      <c r="DD103" s="2" t="s">
        <v>550</v>
      </c>
      <c r="DE103" s="2">
        <f t="shared" si="2"/>
        <v>0</v>
      </c>
      <c r="DF103" s="2">
        <v>103</v>
      </c>
      <c r="DI103" s="2">
        <v>2</v>
      </c>
    </row>
    <row r="104" spans="1:113" ht="10.5" hidden="1" customHeight="1" x14ac:dyDescent="0.2">
      <c r="A104" s="64"/>
      <c r="B104" s="50"/>
      <c r="C104" s="51"/>
      <c r="D104" s="51"/>
      <c r="E104" s="51"/>
      <c r="F104" s="51"/>
      <c r="G104" s="51"/>
      <c r="H104" s="51"/>
      <c r="I104" s="51"/>
      <c r="J104" s="51"/>
      <c r="K104" s="51"/>
      <c r="L104" s="51"/>
      <c r="M104" s="51"/>
      <c r="N104" s="51"/>
      <c r="O104" s="51"/>
      <c r="P104" s="51"/>
      <c r="Q104" s="51"/>
      <c r="R104" s="52"/>
      <c r="S104" s="53"/>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5"/>
      <c r="AV104" s="2" t="str">
        <f>IF(S104=0,"",CONCATENATE("Байгаль орчин, нийгэмд нөлөөлөх эрсдлийн үнэлгээ: ",IF(VLOOKUP(S104,DB:DD,3,0)=0,"Үнэлгээ хийх шаардлагагүй",VLOOKUP(S104,DB:DD,3,0))))</f>
        <v/>
      </c>
      <c r="BB104" s="2"/>
      <c r="BV104" s="2">
        <v>104</v>
      </c>
      <c r="CS104" s="2">
        <f>IF(S104=0,0,VLOOKUP(S104,DB:DI,8,0))</f>
        <v>0</v>
      </c>
      <c r="DA104" s="2" t="s">
        <v>6</v>
      </c>
      <c r="DB104" s="2" t="s">
        <v>334</v>
      </c>
      <c r="DC104" s="2" t="s">
        <v>14</v>
      </c>
      <c r="DE104" s="2">
        <f t="shared" si="2"/>
        <v>0</v>
      </c>
      <c r="DF104" s="2">
        <v>104</v>
      </c>
      <c r="DI104" s="2">
        <v>1</v>
      </c>
    </row>
    <row r="105" spans="1:113" ht="10.5" hidden="1" customHeight="1" x14ac:dyDescent="0.2">
      <c r="A105" s="63">
        <v>4</v>
      </c>
      <c r="B105" s="58"/>
      <c r="C105" s="58"/>
      <c r="D105" s="58"/>
      <c r="E105" s="58"/>
      <c r="F105" s="58"/>
      <c r="G105" s="58"/>
      <c r="H105" s="58"/>
      <c r="I105" s="58"/>
      <c r="J105" s="58"/>
      <c r="K105" s="58"/>
      <c r="L105" s="58"/>
      <c r="M105" s="58"/>
      <c r="N105" s="58"/>
      <c r="O105" s="58"/>
      <c r="P105" s="58"/>
      <c r="Q105" s="58"/>
      <c r="R105" s="58"/>
      <c r="S105" s="59"/>
      <c r="T105" s="59"/>
      <c r="U105" s="59"/>
      <c r="V105" s="59"/>
      <c r="W105" s="60"/>
      <c r="X105" s="60"/>
      <c r="Y105" s="60"/>
      <c r="Z105" s="60"/>
      <c r="AA105" s="58"/>
      <c r="AB105" s="58"/>
      <c r="AC105" s="58"/>
      <c r="AD105" s="58"/>
      <c r="AE105" s="58"/>
      <c r="AF105" s="58"/>
      <c r="AG105" s="58"/>
      <c r="AH105" s="58"/>
      <c r="AI105" s="58"/>
      <c r="AJ105" s="60"/>
      <c r="AK105" s="60"/>
      <c r="AL105" s="60"/>
      <c r="AM105" s="56"/>
      <c r="AN105" s="61"/>
      <c r="AO105" s="61"/>
      <c r="AP105" s="62"/>
      <c r="AQ105" s="56"/>
      <c r="AR105" s="61"/>
      <c r="AS105" s="62"/>
      <c r="AT105" s="56"/>
      <c r="AU105" s="57"/>
      <c r="BB105" s="2"/>
      <c r="BO105" s="34"/>
      <c r="BV105" s="2">
        <v>105</v>
      </c>
      <c r="DA105" s="2" t="s">
        <v>6</v>
      </c>
      <c r="DB105" s="2" t="s">
        <v>335</v>
      </c>
      <c r="DC105" s="2" t="s">
        <v>231</v>
      </c>
      <c r="DD105" s="2" t="s">
        <v>550</v>
      </c>
      <c r="DE105" s="2">
        <f t="shared" si="2"/>
        <v>0</v>
      </c>
      <c r="DF105" s="2">
        <v>105</v>
      </c>
      <c r="DI105" s="2">
        <v>2</v>
      </c>
    </row>
    <row r="106" spans="1:113" ht="10.5" hidden="1" customHeight="1" x14ac:dyDescent="0.2">
      <c r="A106" s="64"/>
      <c r="B106" s="50"/>
      <c r="C106" s="51"/>
      <c r="D106" s="51"/>
      <c r="E106" s="51"/>
      <c r="F106" s="51"/>
      <c r="G106" s="51"/>
      <c r="H106" s="51"/>
      <c r="I106" s="51"/>
      <c r="J106" s="51"/>
      <c r="K106" s="51"/>
      <c r="L106" s="51"/>
      <c r="M106" s="51"/>
      <c r="N106" s="51"/>
      <c r="O106" s="51"/>
      <c r="P106" s="51"/>
      <c r="Q106" s="51"/>
      <c r="R106" s="52"/>
      <c r="S106" s="53"/>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5"/>
      <c r="AV106" s="2" t="str">
        <f>IF(S106=0,"",CONCATENATE("Байгаль орчин, нийгэмд нөлөөлөх эрсдлийн үнэлгээ: ",IF(VLOOKUP(S106,DB:DD,3,0)=0,"Үнэлгээ хийх шаардлагагүй",VLOOKUP(S106,DB:DD,3,0))))</f>
        <v/>
      </c>
      <c r="BB106" s="2"/>
      <c r="BO106" s="34"/>
      <c r="BV106" s="2">
        <v>106</v>
      </c>
      <c r="CS106" s="2">
        <f>IF(S106=0,0,VLOOKUP(S106,DB:DI,8,0))</f>
        <v>0</v>
      </c>
      <c r="DA106" s="2" t="s">
        <v>6</v>
      </c>
      <c r="DB106" s="2" t="s">
        <v>336</v>
      </c>
      <c r="DC106" s="2" t="s">
        <v>231</v>
      </c>
      <c r="DD106" s="2" t="s">
        <v>550</v>
      </c>
      <c r="DE106" s="2">
        <f t="shared" si="2"/>
        <v>0</v>
      </c>
      <c r="DF106" s="2">
        <v>106</v>
      </c>
      <c r="DI106" s="2">
        <v>2</v>
      </c>
    </row>
    <row r="107" spans="1:113" ht="10.5" hidden="1" customHeight="1" x14ac:dyDescent="0.2">
      <c r="A107" s="63">
        <v>5</v>
      </c>
      <c r="B107" s="58"/>
      <c r="C107" s="58"/>
      <c r="D107" s="58"/>
      <c r="E107" s="58"/>
      <c r="F107" s="58"/>
      <c r="G107" s="58"/>
      <c r="H107" s="58"/>
      <c r="I107" s="58"/>
      <c r="J107" s="58"/>
      <c r="K107" s="58"/>
      <c r="L107" s="58"/>
      <c r="M107" s="58"/>
      <c r="N107" s="58"/>
      <c r="O107" s="58"/>
      <c r="P107" s="58"/>
      <c r="Q107" s="58"/>
      <c r="R107" s="58"/>
      <c r="S107" s="59"/>
      <c r="T107" s="59"/>
      <c r="U107" s="59"/>
      <c r="V107" s="59"/>
      <c r="W107" s="60"/>
      <c r="X107" s="60"/>
      <c r="Y107" s="60"/>
      <c r="Z107" s="60"/>
      <c r="AA107" s="58"/>
      <c r="AB107" s="58"/>
      <c r="AC107" s="58"/>
      <c r="AD107" s="58"/>
      <c r="AE107" s="58"/>
      <c r="AF107" s="58"/>
      <c r="AG107" s="58"/>
      <c r="AH107" s="58"/>
      <c r="AI107" s="58"/>
      <c r="AJ107" s="60"/>
      <c r="AK107" s="60"/>
      <c r="AL107" s="60"/>
      <c r="AM107" s="56"/>
      <c r="AN107" s="61"/>
      <c r="AO107" s="61"/>
      <c r="AP107" s="62"/>
      <c r="AQ107" s="56"/>
      <c r="AR107" s="61"/>
      <c r="AS107" s="62"/>
      <c r="AT107" s="56"/>
      <c r="AU107" s="57"/>
      <c r="BB107" s="2"/>
      <c r="BV107" s="2">
        <v>107</v>
      </c>
      <c r="DA107" s="2" t="s">
        <v>6</v>
      </c>
      <c r="DB107" s="2" t="s">
        <v>337</v>
      </c>
      <c r="DC107" s="2" t="s">
        <v>231</v>
      </c>
      <c r="DD107" s="2" t="s">
        <v>550</v>
      </c>
      <c r="DE107" s="2">
        <f t="shared" si="2"/>
        <v>0</v>
      </c>
      <c r="DF107" s="2">
        <v>107</v>
      </c>
      <c r="DI107" s="2">
        <v>2</v>
      </c>
    </row>
    <row r="108" spans="1:113" ht="10.5" hidden="1" customHeight="1" x14ac:dyDescent="0.2">
      <c r="A108" s="64"/>
      <c r="B108" s="50"/>
      <c r="C108" s="51"/>
      <c r="D108" s="51"/>
      <c r="E108" s="51"/>
      <c r="F108" s="51"/>
      <c r="G108" s="51"/>
      <c r="H108" s="51"/>
      <c r="I108" s="51"/>
      <c r="J108" s="51"/>
      <c r="K108" s="51"/>
      <c r="L108" s="51"/>
      <c r="M108" s="51"/>
      <c r="N108" s="51"/>
      <c r="O108" s="51"/>
      <c r="P108" s="51"/>
      <c r="Q108" s="51"/>
      <c r="R108" s="52"/>
      <c r="S108" s="53"/>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5"/>
      <c r="AV108" s="2" t="str">
        <f>IF(S108=0,"",CONCATENATE("Байгаль орчин, нийгэмд нөлөөлөх эрсдлийн үнэлгээ: ",IF(VLOOKUP(S108,DB:DD,3,0)=0,"Үнэлгээ хийх шаардлагагүй",VLOOKUP(S108,DB:DD,3,0))))</f>
        <v/>
      </c>
      <c r="BB108" s="2"/>
      <c r="BV108" s="2">
        <v>108</v>
      </c>
      <c r="CS108" s="2">
        <f>IF(S108=0,0,VLOOKUP(S108,DB:DI,8,0))</f>
        <v>0</v>
      </c>
      <c r="DA108" s="2" t="s">
        <v>6</v>
      </c>
      <c r="DB108" s="2" t="s">
        <v>338</v>
      </c>
      <c r="DC108" s="2" t="s">
        <v>231</v>
      </c>
      <c r="DD108" s="2" t="s">
        <v>550</v>
      </c>
      <c r="DE108" s="2">
        <f t="shared" si="2"/>
        <v>0</v>
      </c>
      <c r="DF108" s="2">
        <v>108</v>
      </c>
      <c r="DI108" s="2">
        <v>2</v>
      </c>
    </row>
    <row r="109" spans="1:113" ht="10.5" hidden="1" customHeight="1" x14ac:dyDescent="0.2">
      <c r="A109" s="63">
        <v>6</v>
      </c>
      <c r="B109" s="98"/>
      <c r="C109" s="98"/>
      <c r="D109" s="98"/>
      <c r="E109" s="98"/>
      <c r="F109" s="98"/>
      <c r="G109" s="98"/>
      <c r="H109" s="98"/>
      <c r="I109" s="98"/>
      <c r="J109" s="98"/>
      <c r="K109" s="98"/>
      <c r="L109" s="98"/>
      <c r="M109" s="98"/>
      <c r="N109" s="98"/>
      <c r="O109" s="98"/>
      <c r="P109" s="98"/>
      <c r="Q109" s="98"/>
      <c r="R109" s="98"/>
      <c r="S109" s="59"/>
      <c r="T109" s="59"/>
      <c r="U109" s="59"/>
      <c r="V109" s="59"/>
      <c r="W109" s="60"/>
      <c r="X109" s="60"/>
      <c r="Y109" s="60"/>
      <c r="Z109" s="60"/>
      <c r="AA109" s="58"/>
      <c r="AB109" s="58"/>
      <c r="AC109" s="58"/>
      <c r="AD109" s="58"/>
      <c r="AE109" s="58"/>
      <c r="AF109" s="58"/>
      <c r="AG109" s="58"/>
      <c r="AH109" s="58"/>
      <c r="AI109" s="58"/>
      <c r="AJ109" s="60"/>
      <c r="AK109" s="60"/>
      <c r="AL109" s="60"/>
      <c r="AM109" s="56"/>
      <c r="AN109" s="61"/>
      <c r="AO109" s="61"/>
      <c r="AP109" s="62"/>
      <c r="AQ109" s="56"/>
      <c r="AR109" s="61"/>
      <c r="AS109" s="62"/>
      <c r="AT109" s="56"/>
      <c r="AU109" s="57"/>
      <c r="BB109" s="2"/>
      <c r="BV109" s="2">
        <v>109</v>
      </c>
      <c r="DA109" s="2" t="s">
        <v>6</v>
      </c>
      <c r="DB109" s="2" t="s">
        <v>339</v>
      </c>
      <c r="DC109" s="2" t="s">
        <v>231</v>
      </c>
      <c r="DD109" s="2" t="s">
        <v>550</v>
      </c>
      <c r="DE109" s="2">
        <f t="shared" si="2"/>
        <v>0</v>
      </c>
      <c r="DF109" s="2">
        <v>109</v>
      </c>
      <c r="DI109" s="2">
        <v>2</v>
      </c>
    </row>
    <row r="110" spans="1:113" ht="10.5" hidden="1" customHeight="1" x14ac:dyDescent="0.2">
      <c r="A110" s="64"/>
      <c r="B110" s="50"/>
      <c r="C110" s="51"/>
      <c r="D110" s="51"/>
      <c r="E110" s="51"/>
      <c r="F110" s="51"/>
      <c r="G110" s="51"/>
      <c r="H110" s="51"/>
      <c r="I110" s="51"/>
      <c r="J110" s="51"/>
      <c r="K110" s="51"/>
      <c r="L110" s="51"/>
      <c r="M110" s="51"/>
      <c r="N110" s="51"/>
      <c r="O110" s="51"/>
      <c r="P110" s="51"/>
      <c r="Q110" s="51"/>
      <c r="R110" s="52"/>
      <c r="S110" s="53"/>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5"/>
      <c r="AV110" s="2" t="str">
        <f>IF(S110=0,"",CONCATENATE("Байгаль орчин, нийгэмд нөлөөлөх эрсдлийн үнэлгээ: ",IF(VLOOKUP(S110,DB:DD,3,0)=0,"Үнэлгээ хийх шаардлагагүй",VLOOKUP(S110,DB:DD,3,0))))</f>
        <v/>
      </c>
      <c r="BB110" s="2"/>
      <c r="BV110" s="2">
        <v>110</v>
      </c>
      <c r="CS110" s="2">
        <f>IF(S110=0,0,VLOOKUP(S110,DB:DI,8,0))</f>
        <v>0</v>
      </c>
      <c r="DA110" s="2" t="s">
        <v>6</v>
      </c>
      <c r="DB110" s="2" t="s">
        <v>340</v>
      </c>
      <c r="DC110" s="2" t="s">
        <v>231</v>
      </c>
      <c r="DD110" s="2" t="s">
        <v>550</v>
      </c>
      <c r="DE110" s="2">
        <f t="shared" si="2"/>
        <v>0</v>
      </c>
      <c r="DF110" s="2">
        <v>110</v>
      </c>
      <c r="DI110" s="2">
        <v>2</v>
      </c>
    </row>
    <row r="111" spans="1:113" ht="10.5" hidden="1" customHeight="1" x14ac:dyDescent="0.2">
      <c r="A111" s="63">
        <v>7</v>
      </c>
      <c r="B111" s="58"/>
      <c r="C111" s="58"/>
      <c r="D111" s="58"/>
      <c r="E111" s="58"/>
      <c r="F111" s="58"/>
      <c r="G111" s="58"/>
      <c r="H111" s="58"/>
      <c r="I111" s="58"/>
      <c r="J111" s="58"/>
      <c r="K111" s="58"/>
      <c r="L111" s="58"/>
      <c r="M111" s="58"/>
      <c r="N111" s="58"/>
      <c r="O111" s="58"/>
      <c r="P111" s="58"/>
      <c r="Q111" s="58"/>
      <c r="R111" s="58"/>
      <c r="S111" s="59"/>
      <c r="T111" s="59"/>
      <c r="U111" s="59"/>
      <c r="V111" s="59"/>
      <c r="W111" s="60"/>
      <c r="X111" s="60"/>
      <c r="Y111" s="60"/>
      <c r="Z111" s="60"/>
      <c r="AA111" s="58"/>
      <c r="AB111" s="58"/>
      <c r="AC111" s="58"/>
      <c r="AD111" s="58"/>
      <c r="AE111" s="58"/>
      <c r="AF111" s="58"/>
      <c r="AG111" s="58"/>
      <c r="AH111" s="58"/>
      <c r="AI111" s="58"/>
      <c r="AJ111" s="60"/>
      <c r="AK111" s="60"/>
      <c r="AL111" s="60"/>
      <c r="AM111" s="56"/>
      <c r="AN111" s="61"/>
      <c r="AO111" s="61"/>
      <c r="AP111" s="62"/>
      <c r="AQ111" s="56"/>
      <c r="AR111" s="61"/>
      <c r="AS111" s="62"/>
      <c r="AT111" s="56"/>
      <c r="AU111" s="57"/>
      <c r="BB111" s="2"/>
      <c r="BV111" s="2">
        <v>111</v>
      </c>
      <c r="DA111" s="2" t="s">
        <v>6</v>
      </c>
      <c r="DB111" s="2" t="s">
        <v>341</v>
      </c>
      <c r="DC111" s="2" t="s">
        <v>231</v>
      </c>
      <c r="DD111" s="2" t="s">
        <v>226</v>
      </c>
      <c r="DE111" s="2">
        <f t="shared" si="2"/>
        <v>0</v>
      </c>
      <c r="DF111" s="2">
        <v>111</v>
      </c>
      <c r="DI111" s="2">
        <v>3</v>
      </c>
    </row>
    <row r="112" spans="1:113" ht="10.5" hidden="1" customHeight="1" x14ac:dyDescent="0.2">
      <c r="A112" s="64"/>
      <c r="B112" s="50"/>
      <c r="C112" s="51"/>
      <c r="D112" s="51"/>
      <c r="E112" s="51"/>
      <c r="F112" s="51"/>
      <c r="G112" s="51"/>
      <c r="H112" s="51"/>
      <c r="I112" s="51"/>
      <c r="J112" s="51"/>
      <c r="K112" s="51"/>
      <c r="L112" s="51"/>
      <c r="M112" s="51"/>
      <c r="N112" s="51"/>
      <c r="O112" s="51"/>
      <c r="P112" s="51"/>
      <c r="Q112" s="51"/>
      <c r="R112" s="52"/>
      <c r="S112" s="53"/>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5"/>
      <c r="AV112" s="2" t="str">
        <f>IF(S112=0,"",CONCATENATE("Байгаль орчин, нийгэмд нөлөөлөх эрсдлийн үнэлгээ: ",IF(VLOOKUP(S112,DB:DD,3,0)=0,"Үнэлгээ хийх шаардлагагүй",VLOOKUP(S112,DB:DD,3,0))))</f>
        <v/>
      </c>
      <c r="BB112" s="2"/>
      <c r="BV112" s="2">
        <v>112</v>
      </c>
      <c r="CS112" s="2">
        <f>IF(S112=0,0,VLOOKUP(S112,DB:DI,8,0))</f>
        <v>0</v>
      </c>
      <c r="DA112" s="2" t="s">
        <v>6</v>
      </c>
      <c r="DB112" s="2" t="s">
        <v>342</v>
      </c>
      <c r="DC112" s="2" t="s">
        <v>231</v>
      </c>
      <c r="DD112" s="2" t="s">
        <v>226</v>
      </c>
      <c r="DE112" s="2">
        <f t="shared" si="2"/>
        <v>0</v>
      </c>
      <c r="DF112" s="2">
        <v>112</v>
      </c>
      <c r="DI112" s="2">
        <v>3</v>
      </c>
    </row>
    <row r="113" spans="1:113" ht="10.5" hidden="1" customHeight="1" x14ac:dyDescent="0.2">
      <c r="A113" s="63">
        <v>8</v>
      </c>
      <c r="B113" s="58"/>
      <c r="C113" s="58"/>
      <c r="D113" s="58"/>
      <c r="E113" s="58"/>
      <c r="F113" s="58"/>
      <c r="G113" s="58"/>
      <c r="H113" s="58"/>
      <c r="I113" s="58"/>
      <c r="J113" s="58"/>
      <c r="K113" s="58"/>
      <c r="L113" s="58"/>
      <c r="M113" s="58"/>
      <c r="N113" s="58"/>
      <c r="O113" s="58"/>
      <c r="P113" s="58"/>
      <c r="Q113" s="58"/>
      <c r="R113" s="58"/>
      <c r="S113" s="59"/>
      <c r="T113" s="59"/>
      <c r="U113" s="59"/>
      <c r="V113" s="59"/>
      <c r="W113" s="60"/>
      <c r="X113" s="60"/>
      <c r="Y113" s="60"/>
      <c r="Z113" s="60"/>
      <c r="AA113" s="58"/>
      <c r="AB113" s="58"/>
      <c r="AC113" s="58"/>
      <c r="AD113" s="58"/>
      <c r="AE113" s="58"/>
      <c r="AF113" s="58"/>
      <c r="AG113" s="58"/>
      <c r="AH113" s="58"/>
      <c r="AI113" s="58"/>
      <c r="AJ113" s="60"/>
      <c r="AK113" s="60"/>
      <c r="AL113" s="60"/>
      <c r="AM113" s="56"/>
      <c r="AN113" s="61"/>
      <c r="AO113" s="61"/>
      <c r="AP113" s="62"/>
      <c r="AQ113" s="56"/>
      <c r="AR113" s="61"/>
      <c r="AS113" s="62"/>
      <c r="AT113" s="56"/>
      <c r="AU113" s="57"/>
      <c r="BB113" s="2"/>
      <c r="BV113" s="2">
        <v>113</v>
      </c>
      <c r="DA113" s="2" t="s">
        <v>6</v>
      </c>
      <c r="DB113" s="2" t="s">
        <v>343</v>
      </c>
      <c r="DC113" s="2" t="s">
        <v>231</v>
      </c>
      <c r="DD113" s="2" t="s">
        <v>550</v>
      </c>
      <c r="DE113" s="2">
        <f t="shared" si="2"/>
        <v>0</v>
      </c>
      <c r="DF113" s="2">
        <v>113</v>
      </c>
      <c r="DI113" s="2">
        <v>2</v>
      </c>
    </row>
    <row r="114" spans="1:113" ht="10.5" hidden="1" customHeight="1" x14ac:dyDescent="0.2">
      <c r="A114" s="64"/>
      <c r="B114" s="50"/>
      <c r="C114" s="51"/>
      <c r="D114" s="51"/>
      <c r="E114" s="51"/>
      <c r="F114" s="51"/>
      <c r="G114" s="51"/>
      <c r="H114" s="51"/>
      <c r="I114" s="51"/>
      <c r="J114" s="51"/>
      <c r="K114" s="51"/>
      <c r="L114" s="51"/>
      <c r="M114" s="51"/>
      <c r="N114" s="51"/>
      <c r="O114" s="51"/>
      <c r="P114" s="51"/>
      <c r="Q114" s="51"/>
      <c r="R114" s="52"/>
      <c r="S114" s="53"/>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5"/>
      <c r="AV114" s="2" t="str">
        <f>IF(S114=0,"",CONCATENATE("Байгаль орчин, нийгэмд нөлөөлөх эрсдлийн үнэлгээ: ",IF(VLOOKUP(S114,DB:DD,3,0)=0,"Үнэлгээ хийх шаардлагагүй",VLOOKUP(S114,DB:DD,3,0))))</f>
        <v/>
      </c>
      <c r="BB114" s="2"/>
      <c r="BV114" s="2">
        <v>114</v>
      </c>
      <c r="CS114" s="2">
        <f>IF(S114=0,0,VLOOKUP(S114,DB:DI,8,0))</f>
        <v>0</v>
      </c>
      <c r="DA114" s="2" t="s">
        <v>6</v>
      </c>
      <c r="DB114" s="2" t="s">
        <v>344</v>
      </c>
      <c r="DC114" s="2" t="s">
        <v>231</v>
      </c>
      <c r="DD114" s="2" t="s">
        <v>550</v>
      </c>
      <c r="DE114" s="2">
        <f t="shared" si="2"/>
        <v>0</v>
      </c>
      <c r="DF114" s="2">
        <v>114</v>
      </c>
      <c r="DI114" s="2">
        <v>2</v>
      </c>
    </row>
    <row r="115" spans="1:113" ht="10.5" hidden="1" customHeight="1" x14ac:dyDescent="0.2">
      <c r="A115" s="63">
        <v>9</v>
      </c>
      <c r="B115" s="58"/>
      <c r="C115" s="58"/>
      <c r="D115" s="58"/>
      <c r="E115" s="58"/>
      <c r="F115" s="58"/>
      <c r="G115" s="58"/>
      <c r="H115" s="58"/>
      <c r="I115" s="58"/>
      <c r="J115" s="58"/>
      <c r="K115" s="58"/>
      <c r="L115" s="58"/>
      <c r="M115" s="58"/>
      <c r="N115" s="58"/>
      <c r="O115" s="58"/>
      <c r="P115" s="58"/>
      <c r="Q115" s="58"/>
      <c r="R115" s="58"/>
      <c r="S115" s="59"/>
      <c r="T115" s="59"/>
      <c r="U115" s="59"/>
      <c r="V115" s="59"/>
      <c r="W115" s="60"/>
      <c r="X115" s="60"/>
      <c r="Y115" s="60"/>
      <c r="Z115" s="60"/>
      <c r="AA115" s="58"/>
      <c r="AB115" s="58"/>
      <c r="AC115" s="58"/>
      <c r="AD115" s="58"/>
      <c r="AE115" s="58"/>
      <c r="AF115" s="58"/>
      <c r="AG115" s="58"/>
      <c r="AH115" s="58"/>
      <c r="AI115" s="58"/>
      <c r="AJ115" s="60"/>
      <c r="AK115" s="60"/>
      <c r="AL115" s="60"/>
      <c r="AM115" s="56"/>
      <c r="AN115" s="61"/>
      <c r="AO115" s="61"/>
      <c r="AP115" s="62"/>
      <c r="AQ115" s="56"/>
      <c r="AR115" s="61"/>
      <c r="AS115" s="62"/>
      <c r="AT115" s="56"/>
      <c r="AU115" s="57"/>
      <c r="BB115" s="2"/>
      <c r="BV115" s="2">
        <v>115</v>
      </c>
      <c r="DA115" s="2" t="s">
        <v>6</v>
      </c>
      <c r="DB115" s="2" t="s">
        <v>345</v>
      </c>
      <c r="DC115" s="2" t="s">
        <v>231</v>
      </c>
      <c r="DD115" s="2" t="s">
        <v>550</v>
      </c>
      <c r="DE115" s="2">
        <f t="shared" si="2"/>
        <v>0</v>
      </c>
      <c r="DF115" s="2">
        <v>115</v>
      </c>
      <c r="DI115" s="2">
        <v>2</v>
      </c>
    </row>
    <row r="116" spans="1:113" ht="10.5" hidden="1" customHeight="1" x14ac:dyDescent="0.2">
      <c r="A116" s="64"/>
      <c r="B116" s="50"/>
      <c r="C116" s="51"/>
      <c r="D116" s="51"/>
      <c r="E116" s="51"/>
      <c r="F116" s="51"/>
      <c r="G116" s="51"/>
      <c r="H116" s="51"/>
      <c r="I116" s="51"/>
      <c r="J116" s="51"/>
      <c r="K116" s="51"/>
      <c r="L116" s="51"/>
      <c r="M116" s="51"/>
      <c r="N116" s="51"/>
      <c r="O116" s="51"/>
      <c r="P116" s="51"/>
      <c r="Q116" s="51"/>
      <c r="R116" s="52"/>
      <c r="S116" s="53"/>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5"/>
      <c r="AV116" s="2" t="str">
        <f>IF(S116=0,"",CONCATENATE("Байгаль орчин, нийгэмд нөлөөлөх эрсдлийн үнэлгээ: ",IF(VLOOKUP(S116,DB:DD,3,0)=0,"Үнэлгээ хийх шаардлагагүй",VLOOKUP(S116,DB:DD,3,0))))</f>
        <v/>
      </c>
      <c r="BB116" s="2"/>
      <c r="BV116" s="2">
        <v>116</v>
      </c>
      <c r="CS116" s="2">
        <f>IF(S116=0,0,VLOOKUP(S116,DB:DI,8,0))</f>
        <v>0</v>
      </c>
      <c r="DA116" s="2" t="s">
        <v>6</v>
      </c>
      <c r="DB116" s="2" t="s">
        <v>346</v>
      </c>
      <c r="DC116" s="2" t="s">
        <v>231</v>
      </c>
      <c r="DD116" s="2" t="s">
        <v>550</v>
      </c>
      <c r="DE116" s="2">
        <f t="shared" si="2"/>
        <v>0</v>
      </c>
      <c r="DF116" s="2">
        <v>116</v>
      </c>
      <c r="DI116" s="2">
        <v>2</v>
      </c>
    </row>
    <row r="117" spans="1:113" ht="10.5" hidden="1" customHeight="1" x14ac:dyDescent="0.2">
      <c r="A117" s="63">
        <v>10</v>
      </c>
      <c r="B117" s="58"/>
      <c r="C117" s="58"/>
      <c r="D117" s="58"/>
      <c r="E117" s="58"/>
      <c r="F117" s="58"/>
      <c r="G117" s="58"/>
      <c r="H117" s="58"/>
      <c r="I117" s="58"/>
      <c r="J117" s="58"/>
      <c r="K117" s="58"/>
      <c r="L117" s="58"/>
      <c r="M117" s="58"/>
      <c r="N117" s="58"/>
      <c r="O117" s="58"/>
      <c r="P117" s="58"/>
      <c r="Q117" s="58"/>
      <c r="R117" s="58"/>
      <c r="S117" s="59"/>
      <c r="T117" s="59"/>
      <c r="U117" s="59"/>
      <c r="V117" s="59"/>
      <c r="W117" s="60"/>
      <c r="X117" s="60"/>
      <c r="Y117" s="60"/>
      <c r="Z117" s="60"/>
      <c r="AA117" s="58"/>
      <c r="AB117" s="58"/>
      <c r="AC117" s="58"/>
      <c r="AD117" s="58"/>
      <c r="AE117" s="58"/>
      <c r="AF117" s="58"/>
      <c r="AG117" s="58"/>
      <c r="AH117" s="58"/>
      <c r="AI117" s="58"/>
      <c r="AJ117" s="60"/>
      <c r="AK117" s="60"/>
      <c r="AL117" s="60"/>
      <c r="AM117" s="56"/>
      <c r="AN117" s="61"/>
      <c r="AO117" s="61"/>
      <c r="AP117" s="62"/>
      <c r="AQ117" s="56"/>
      <c r="AR117" s="61"/>
      <c r="AS117" s="62"/>
      <c r="AT117" s="56"/>
      <c r="AU117" s="57"/>
      <c r="BB117" s="2"/>
      <c r="BV117" s="2">
        <v>117</v>
      </c>
      <c r="DA117" s="2" t="s">
        <v>6</v>
      </c>
      <c r="DB117" s="2" t="s">
        <v>347</v>
      </c>
      <c r="DC117" s="2" t="s">
        <v>231</v>
      </c>
      <c r="DD117" s="2" t="s">
        <v>550</v>
      </c>
      <c r="DE117" s="2">
        <f t="shared" si="2"/>
        <v>0</v>
      </c>
      <c r="DF117" s="2">
        <v>117</v>
      </c>
      <c r="DI117" s="2">
        <v>2</v>
      </c>
    </row>
    <row r="118" spans="1:113" ht="10.5" hidden="1" customHeight="1" x14ac:dyDescent="0.2">
      <c r="A118" s="65"/>
      <c r="B118" s="66"/>
      <c r="C118" s="67"/>
      <c r="D118" s="67"/>
      <c r="E118" s="67"/>
      <c r="F118" s="67"/>
      <c r="G118" s="67"/>
      <c r="H118" s="67"/>
      <c r="I118" s="67"/>
      <c r="J118" s="67"/>
      <c r="K118" s="67"/>
      <c r="L118" s="67"/>
      <c r="M118" s="67"/>
      <c r="N118" s="67"/>
      <c r="O118" s="67"/>
      <c r="P118" s="67"/>
      <c r="Q118" s="67"/>
      <c r="R118" s="68"/>
      <c r="S118" s="69"/>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1"/>
      <c r="AV118" s="2" t="str">
        <f>IF(S118=0,"",CONCATENATE("Байгаль орчин, нийгэмд нөлөөлөх эрсдлийн үнэлгээ: ",IF(VLOOKUP(S118,DB:DD,3,0)=0,"Үнэлгээ хийх шаардлагагүй",VLOOKUP(S118,DB:DD,3,0))))</f>
        <v/>
      </c>
      <c r="BB118" s="2"/>
      <c r="BV118" s="2">
        <v>118</v>
      </c>
      <c r="CS118" s="2">
        <f>IF(S118=0,0,VLOOKUP(S118,DB:DI,8,0))</f>
        <v>0</v>
      </c>
      <c r="DA118" s="2" t="s">
        <v>6</v>
      </c>
      <c r="DB118" s="2" t="s">
        <v>348</v>
      </c>
      <c r="DC118" s="2" t="s">
        <v>231</v>
      </c>
      <c r="DD118" s="2" t="s">
        <v>550</v>
      </c>
      <c r="DE118" s="2">
        <f t="shared" si="2"/>
        <v>0</v>
      </c>
      <c r="DF118" s="2">
        <v>118</v>
      </c>
      <c r="DI118" s="2">
        <v>2</v>
      </c>
    </row>
    <row r="119" spans="1:113" ht="5.0999999999999996" customHeight="1" x14ac:dyDescent="0.2">
      <c r="A119" s="36"/>
      <c r="B119" s="27"/>
      <c r="C119" s="36"/>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37"/>
      <c r="AP119" s="37"/>
      <c r="AQ119" s="37"/>
      <c r="AR119" s="37"/>
      <c r="AS119" s="37"/>
      <c r="AT119" s="27"/>
      <c r="AU119" s="27"/>
      <c r="BB119" s="2"/>
      <c r="BU119" s="2" t="s">
        <v>45</v>
      </c>
      <c r="BV119" s="2">
        <v>119</v>
      </c>
      <c r="DA119" s="2" t="s">
        <v>6</v>
      </c>
      <c r="DB119" s="2" t="s">
        <v>349</v>
      </c>
      <c r="DC119" s="2" t="s">
        <v>231</v>
      </c>
      <c r="DD119" s="2" t="s">
        <v>550</v>
      </c>
      <c r="DE119" s="2">
        <f t="shared" si="2"/>
        <v>0</v>
      </c>
      <c r="DF119" s="2">
        <v>119</v>
      </c>
      <c r="DI119" s="2">
        <v>2</v>
      </c>
    </row>
    <row r="120" spans="1:113" ht="5.0999999999999996" customHeight="1" x14ac:dyDescent="0.2">
      <c r="A120" s="36"/>
      <c r="B120" s="27"/>
      <c r="C120" s="36"/>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37"/>
      <c r="AP120" s="37"/>
      <c r="AQ120" s="37"/>
      <c r="AR120" s="37"/>
      <c r="AS120" s="37"/>
      <c r="AT120" s="27"/>
      <c r="AU120" s="27"/>
      <c r="BB120" s="2"/>
      <c r="BV120" s="2">
        <v>120</v>
      </c>
      <c r="DA120" s="2" t="s">
        <v>6</v>
      </c>
      <c r="DB120" s="2" t="s">
        <v>350</v>
      </c>
      <c r="DC120" s="2" t="s">
        <v>234</v>
      </c>
      <c r="DD120" s="2" t="s">
        <v>550</v>
      </c>
      <c r="DE120" s="2">
        <f t="shared" si="2"/>
        <v>0</v>
      </c>
      <c r="DF120" s="2">
        <v>120</v>
      </c>
      <c r="DI120" s="2">
        <v>2</v>
      </c>
    </row>
    <row r="121" spans="1:113" ht="12" customHeight="1" x14ac:dyDescent="0.2">
      <c r="A121" s="38" t="s">
        <v>145</v>
      </c>
      <c r="B121" s="39"/>
      <c r="C121" s="38"/>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40" t="s">
        <v>146</v>
      </c>
      <c r="AG121" s="39"/>
      <c r="AH121" s="39"/>
      <c r="AI121" s="39"/>
      <c r="AJ121" s="39"/>
      <c r="AK121" s="39"/>
      <c r="AL121" s="40"/>
      <c r="AM121" s="39"/>
      <c r="AN121" s="39"/>
      <c r="AO121" s="39"/>
      <c r="AP121" s="39"/>
      <c r="AQ121" s="39"/>
      <c r="AR121" s="39"/>
      <c r="AS121" s="39"/>
      <c r="AT121" s="39"/>
      <c r="AU121" s="39"/>
      <c r="BB121" s="2"/>
      <c r="BV121" s="2">
        <v>121</v>
      </c>
      <c r="DA121" s="2" t="s">
        <v>6</v>
      </c>
      <c r="DB121" s="2" t="s">
        <v>351</v>
      </c>
      <c r="DC121" s="2" t="s">
        <v>231</v>
      </c>
      <c r="DD121" s="2" t="s">
        <v>550</v>
      </c>
      <c r="DE121" s="2">
        <f t="shared" si="2"/>
        <v>0</v>
      </c>
      <c r="DF121" s="2">
        <v>121</v>
      </c>
      <c r="DI121" s="2">
        <v>2</v>
      </c>
    </row>
    <row r="122" spans="1:113" ht="5.0999999999999996"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37"/>
      <c r="AP122" s="37"/>
      <c r="AQ122" s="37"/>
      <c r="AR122" s="37"/>
      <c r="AS122" s="37"/>
      <c r="AT122" s="27"/>
      <c r="AU122" s="27"/>
      <c r="BB122" s="2"/>
      <c r="BV122" s="2">
        <v>122</v>
      </c>
      <c r="DA122" s="2" t="s">
        <v>6</v>
      </c>
      <c r="DB122" s="2" t="s">
        <v>352</v>
      </c>
      <c r="DC122" s="2" t="s">
        <v>234</v>
      </c>
      <c r="DD122" s="2" t="s">
        <v>550</v>
      </c>
      <c r="DE122" s="2">
        <f t="shared" si="2"/>
        <v>0</v>
      </c>
      <c r="DF122" s="2">
        <v>122</v>
      </c>
      <c r="DI122" s="2">
        <v>2</v>
      </c>
    </row>
    <row r="123" spans="1:113" s="30" customFormat="1" ht="31.5" customHeight="1" x14ac:dyDescent="0.2">
      <c r="A123" s="41"/>
      <c r="B123" s="95" t="s">
        <v>147</v>
      </c>
      <c r="C123" s="95"/>
      <c r="D123" s="95"/>
      <c r="E123" s="95"/>
      <c r="F123" s="95" t="s">
        <v>148</v>
      </c>
      <c r="G123" s="95"/>
      <c r="H123" s="95"/>
      <c r="I123" s="95"/>
      <c r="J123" s="95"/>
      <c r="K123" s="95"/>
      <c r="L123" s="95"/>
      <c r="M123" s="95"/>
      <c r="N123" s="95" t="s">
        <v>149</v>
      </c>
      <c r="O123" s="95"/>
      <c r="P123" s="95"/>
      <c r="Q123" s="95"/>
      <c r="R123" s="95"/>
      <c r="S123" s="95"/>
      <c r="T123" s="95" t="s">
        <v>150</v>
      </c>
      <c r="U123" s="95"/>
      <c r="V123" s="95"/>
      <c r="W123" s="95"/>
      <c r="X123" s="95"/>
      <c r="Y123" s="95"/>
      <c r="Z123" s="95" t="s">
        <v>151</v>
      </c>
      <c r="AA123" s="95"/>
      <c r="AB123" s="95"/>
      <c r="AC123" s="95"/>
      <c r="AD123" s="95"/>
      <c r="AE123" s="95"/>
      <c r="AF123" s="95"/>
      <c r="AG123" s="95"/>
      <c r="AH123" s="95" t="s">
        <v>152</v>
      </c>
      <c r="AI123" s="95"/>
      <c r="AJ123" s="95"/>
      <c r="AK123" s="95"/>
      <c r="AL123" s="95"/>
      <c r="AM123" s="95"/>
      <c r="AN123" s="97" t="s">
        <v>153</v>
      </c>
      <c r="AO123" s="97"/>
      <c r="AP123" s="97"/>
      <c r="AQ123" s="97"/>
      <c r="AR123" s="95" t="s">
        <v>154</v>
      </c>
      <c r="AS123" s="95"/>
      <c r="AT123" s="95"/>
      <c r="AU123" s="96"/>
      <c r="AW123" s="3"/>
      <c r="BK123" s="2"/>
      <c r="BL123" s="2"/>
      <c r="BM123" s="2"/>
      <c r="BO123" s="2"/>
      <c r="BU123" s="2" t="s">
        <v>48</v>
      </c>
      <c r="BV123" s="2">
        <v>123</v>
      </c>
      <c r="CW123" s="49"/>
      <c r="CX123" s="49"/>
      <c r="CY123" s="49"/>
      <c r="DA123" s="2" t="s">
        <v>6</v>
      </c>
      <c r="DB123" s="2" t="s">
        <v>353</v>
      </c>
      <c r="DC123" s="2" t="s">
        <v>231</v>
      </c>
      <c r="DD123" s="2" t="s">
        <v>550</v>
      </c>
      <c r="DE123" s="2">
        <f t="shared" si="2"/>
        <v>0</v>
      </c>
      <c r="DF123" s="2">
        <v>123</v>
      </c>
      <c r="DG123" s="2"/>
      <c r="DI123" s="2">
        <v>2</v>
      </c>
    </row>
    <row r="124" spans="1:113" ht="10.5" customHeight="1" x14ac:dyDescent="0.2">
      <c r="A124" s="31">
        <v>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5"/>
      <c r="BB124" s="2"/>
      <c r="BM124" s="30"/>
      <c r="BV124" s="2">
        <v>124</v>
      </c>
      <c r="DA124" s="2" t="s">
        <v>6</v>
      </c>
      <c r="DB124" s="2" t="s">
        <v>354</v>
      </c>
      <c r="DC124" s="2" t="s">
        <v>234</v>
      </c>
      <c r="DD124" s="2" t="s">
        <v>550</v>
      </c>
      <c r="DE124" s="2">
        <f t="shared" si="2"/>
        <v>0</v>
      </c>
      <c r="DF124" s="2">
        <v>124</v>
      </c>
      <c r="DI124" s="2">
        <v>2</v>
      </c>
    </row>
    <row r="125" spans="1:113" ht="10.5" customHeight="1" x14ac:dyDescent="0.2">
      <c r="A125" s="31">
        <v>2</v>
      </c>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5"/>
      <c r="BB125" s="2"/>
      <c r="BV125" s="2">
        <v>125</v>
      </c>
      <c r="DA125" s="2" t="s">
        <v>6</v>
      </c>
      <c r="DB125" s="2" t="s">
        <v>355</v>
      </c>
      <c r="DC125" s="2" t="s">
        <v>234</v>
      </c>
      <c r="DD125" s="2" t="s">
        <v>550</v>
      </c>
      <c r="DE125" s="2">
        <f t="shared" si="2"/>
        <v>0</v>
      </c>
      <c r="DF125" s="2">
        <v>125</v>
      </c>
      <c r="DI125" s="2">
        <v>2</v>
      </c>
    </row>
    <row r="126" spans="1:113" ht="10.5" hidden="1" customHeight="1" x14ac:dyDescent="0.2">
      <c r="A126" s="31">
        <v>3</v>
      </c>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5"/>
      <c r="BB126" s="2"/>
      <c r="BV126" s="2">
        <v>126</v>
      </c>
      <c r="DA126" s="2" t="s">
        <v>6</v>
      </c>
      <c r="DB126" s="2" t="s">
        <v>356</v>
      </c>
      <c r="DC126" s="2" t="s">
        <v>231</v>
      </c>
      <c r="DD126" s="2" t="s">
        <v>550</v>
      </c>
      <c r="DE126" s="2">
        <f t="shared" si="2"/>
        <v>0</v>
      </c>
      <c r="DF126" s="2">
        <v>126</v>
      </c>
      <c r="DI126" s="2">
        <v>2</v>
      </c>
    </row>
    <row r="127" spans="1:113" ht="10.5" hidden="1" customHeight="1" x14ac:dyDescent="0.2">
      <c r="A127" s="31">
        <v>4</v>
      </c>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5"/>
      <c r="BB127" s="2"/>
      <c r="BO127" s="30"/>
      <c r="BV127" s="2">
        <v>127</v>
      </c>
      <c r="DA127" s="2" t="s">
        <v>6</v>
      </c>
      <c r="DB127" s="2" t="s">
        <v>357</v>
      </c>
      <c r="DC127" s="2" t="s">
        <v>234</v>
      </c>
      <c r="DD127" s="2" t="s">
        <v>550</v>
      </c>
      <c r="DE127" s="2">
        <f t="shared" si="2"/>
        <v>0</v>
      </c>
      <c r="DF127" s="2">
        <v>127</v>
      </c>
      <c r="DI127" s="2">
        <v>2</v>
      </c>
    </row>
    <row r="128" spans="1:113" ht="10.5" hidden="1" customHeight="1" x14ac:dyDescent="0.2">
      <c r="A128" s="31">
        <v>5</v>
      </c>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5"/>
      <c r="BB128" s="2"/>
      <c r="BO128" s="30"/>
      <c r="BV128" s="2">
        <v>128</v>
      </c>
      <c r="DA128" s="2" t="s">
        <v>6</v>
      </c>
      <c r="DB128" s="2" t="s">
        <v>358</v>
      </c>
      <c r="DC128" s="2" t="s">
        <v>234</v>
      </c>
      <c r="DD128" s="2" t="s">
        <v>550</v>
      </c>
      <c r="DE128" s="2">
        <f t="shared" si="2"/>
        <v>0</v>
      </c>
      <c r="DF128" s="2">
        <v>128</v>
      </c>
      <c r="DI128" s="2">
        <v>2</v>
      </c>
    </row>
    <row r="129" spans="1:113" ht="10.5" hidden="1" customHeight="1" x14ac:dyDescent="0.2">
      <c r="A129" s="31">
        <v>6</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5"/>
      <c r="BB129" s="2"/>
      <c r="BO129" s="30"/>
      <c r="BV129" s="2">
        <v>129</v>
      </c>
      <c r="DA129" s="2" t="s">
        <v>6</v>
      </c>
      <c r="DB129" s="2" t="s">
        <v>359</v>
      </c>
      <c r="DC129" s="2" t="s">
        <v>234</v>
      </c>
      <c r="DD129" s="2" t="s">
        <v>550</v>
      </c>
      <c r="DE129" s="2">
        <f t="shared" si="2"/>
        <v>0</v>
      </c>
      <c r="DF129" s="2">
        <v>129</v>
      </c>
      <c r="DI129" s="2">
        <v>2</v>
      </c>
    </row>
    <row r="130" spans="1:113" ht="10.5" hidden="1" customHeight="1" x14ac:dyDescent="0.2">
      <c r="A130" s="31">
        <v>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5"/>
      <c r="BB130" s="2"/>
      <c r="BO130" s="30"/>
      <c r="BV130" s="2">
        <v>130</v>
      </c>
      <c r="DA130" s="2" t="s">
        <v>6</v>
      </c>
      <c r="DB130" s="2" t="s">
        <v>360</v>
      </c>
      <c r="DC130" s="2" t="s">
        <v>231</v>
      </c>
      <c r="DD130" s="2" t="s">
        <v>550</v>
      </c>
      <c r="DE130" s="2">
        <f t="shared" ref="DE130:DE193" si="3">IF(DA130=DA131,0,DA130)</f>
        <v>0</v>
      </c>
      <c r="DF130" s="2">
        <v>130</v>
      </c>
      <c r="DI130" s="2">
        <v>2</v>
      </c>
    </row>
    <row r="131" spans="1:113" ht="10.5" hidden="1" customHeight="1" x14ac:dyDescent="0.2">
      <c r="A131" s="31">
        <v>8</v>
      </c>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5"/>
      <c r="BB131" s="2"/>
      <c r="BO131" s="30"/>
      <c r="BV131" s="2">
        <v>131</v>
      </c>
      <c r="DA131" s="2" t="s">
        <v>6</v>
      </c>
      <c r="DB131" s="2" t="s">
        <v>361</v>
      </c>
      <c r="DC131" s="2" t="s">
        <v>231</v>
      </c>
      <c r="DD131" s="2" t="s">
        <v>550</v>
      </c>
      <c r="DE131" s="2">
        <f t="shared" si="3"/>
        <v>0</v>
      </c>
      <c r="DF131" s="2">
        <v>131</v>
      </c>
      <c r="DI131" s="2">
        <v>2</v>
      </c>
    </row>
    <row r="132" spans="1:113" ht="10.5" hidden="1" customHeight="1" x14ac:dyDescent="0.2">
      <c r="A132" s="31">
        <v>9</v>
      </c>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5"/>
      <c r="BB132" s="2"/>
      <c r="BO132" s="30"/>
      <c r="BV132" s="2">
        <v>132</v>
      </c>
      <c r="DA132" s="2" t="s">
        <v>6</v>
      </c>
      <c r="DB132" s="2" t="s">
        <v>362</v>
      </c>
      <c r="DC132" s="2" t="s">
        <v>231</v>
      </c>
      <c r="DD132" s="2" t="s">
        <v>550</v>
      </c>
      <c r="DE132" s="2">
        <f t="shared" si="3"/>
        <v>0</v>
      </c>
      <c r="DF132" s="2">
        <v>132</v>
      </c>
      <c r="DI132" s="2">
        <v>2</v>
      </c>
    </row>
    <row r="133" spans="1:113" ht="10.5" hidden="1" customHeight="1" x14ac:dyDescent="0.2">
      <c r="A133" s="32">
        <v>10</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3"/>
      <c r="BB133" s="2"/>
      <c r="BV133" s="2">
        <v>133</v>
      </c>
      <c r="DA133" s="2" t="s">
        <v>6</v>
      </c>
      <c r="DB133" s="2" t="s">
        <v>363</v>
      </c>
      <c r="DC133" s="2" t="s">
        <v>231</v>
      </c>
      <c r="DD133" s="2" t="s">
        <v>550</v>
      </c>
      <c r="DE133" s="2">
        <f t="shared" si="3"/>
        <v>0</v>
      </c>
      <c r="DF133" s="2">
        <v>133</v>
      </c>
      <c r="DI133" s="2">
        <v>2</v>
      </c>
    </row>
    <row r="134" spans="1:113" ht="5.0999999999999996" hidden="1" customHeight="1" x14ac:dyDescent="0.2">
      <c r="AU134" s="42"/>
      <c r="BB134" s="2"/>
      <c r="BU134" s="2" t="s">
        <v>53</v>
      </c>
      <c r="BV134" s="2">
        <v>134</v>
      </c>
      <c r="DA134" s="2" t="s">
        <v>6</v>
      </c>
      <c r="DB134" s="2" t="s">
        <v>364</v>
      </c>
      <c r="DC134" s="2" t="s">
        <v>231</v>
      </c>
      <c r="DD134" s="2" t="s">
        <v>226</v>
      </c>
      <c r="DE134" s="2">
        <f t="shared" si="3"/>
        <v>0</v>
      </c>
      <c r="DF134" s="2">
        <v>134</v>
      </c>
      <c r="DI134" s="2">
        <v>3</v>
      </c>
    </row>
    <row r="135" spans="1:113" ht="5.0999999999999996" customHeight="1" x14ac:dyDescent="0.2">
      <c r="AU135" s="42"/>
      <c r="BB135" s="2"/>
      <c r="BV135" s="2">
        <v>135</v>
      </c>
      <c r="DA135" s="2" t="s">
        <v>6</v>
      </c>
      <c r="DB135" s="2" t="s">
        <v>365</v>
      </c>
      <c r="DC135" s="2" t="s">
        <v>231</v>
      </c>
      <c r="DD135" s="2" t="s">
        <v>550</v>
      </c>
      <c r="DE135" s="2">
        <f t="shared" si="3"/>
        <v>0</v>
      </c>
      <c r="DF135" s="2">
        <v>135</v>
      </c>
      <c r="DI135" s="2">
        <v>2</v>
      </c>
    </row>
    <row r="136" spans="1:113" ht="10.5" customHeight="1" x14ac:dyDescent="0.2">
      <c r="A136" s="43" t="s">
        <v>224</v>
      </c>
      <c r="B136" s="43"/>
      <c r="C136" s="43"/>
      <c r="D136" s="43"/>
      <c r="E136" s="43"/>
      <c r="F136" s="43"/>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BV136" s="2">
        <v>136</v>
      </c>
      <c r="DA136" s="2" t="s">
        <v>6</v>
      </c>
      <c r="DB136" s="2" t="s">
        <v>366</v>
      </c>
      <c r="DC136" s="2" t="s">
        <v>234</v>
      </c>
      <c r="DD136" s="2" t="s">
        <v>550</v>
      </c>
      <c r="DE136" s="2">
        <f t="shared" si="3"/>
        <v>0</v>
      </c>
      <c r="DF136" s="2">
        <v>136</v>
      </c>
      <c r="DI136" s="2">
        <v>2</v>
      </c>
    </row>
    <row r="137" spans="1:113" ht="10.5" customHeight="1" x14ac:dyDescent="0.2">
      <c r="B137" s="92" t="s">
        <v>201</v>
      </c>
      <c r="C137" s="92"/>
      <c r="D137" s="92"/>
      <c r="E137" s="92"/>
      <c r="F137" s="92"/>
      <c r="G137" s="92"/>
      <c r="H137" s="92"/>
      <c r="I137" s="17"/>
      <c r="J137" s="17"/>
      <c r="K137" s="17"/>
      <c r="L137" s="17"/>
      <c r="M137" s="17"/>
      <c r="N137" s="17"/>
      <c r="O137" s="17"/>
      <c r="P137" s="17"/>
      <c r="Q137" s="17"/>
      <c r="R137" s="17"/>
      <c r="S137" s="17"/>
      <c r="T137" s="17"/>
      <c r="U137" s="17"/>
      <c r="V137" s="17"/>
      <c r="W137" s="17"/>
      <c r="X137" s="17"/>
      <c r="Y137" s="17"/>
      <c r="Z137" s="17"/>
      <c r="AA137" s="17"/>
      <c r="AB137" s="17"/>
      <c r="AC137" s="17"/>
      <c r="AD137" s="17"/>
      <c r="AE137" s="26" t="s">
        <v>155</v>
      </c>
      <c r="AF137" s="94"/>
      <c r="AG137" s="94"/>
      <c r="AH137" s="94"/>
      <c r="AI137" s="94"/>
      <c r="AJ137" s="17" t="s">
        <v>156</v>
      </c>
      <c r="AK137" s="17"/>
      <c r="AL137" s="17"/>
      <c r="AM137" s="17"/>
      <c r="AN137" s="17"/>
      <c r="AO137" s="17"/>
      <c r="AP137" s="17"/>
      <c r="AQ137" s="17"/>
      <c r="AR137" s="17"/>
      <c r="AS137" s="39"/>
      <c r="AT137" s="39"/>
      <c r="AU137" s="17"/>
      <c r="BV137" s="2">
        <v>137</v>
      </c>
      <c r="DA137" s="2" t="s">
        <v>6</v>
      </c>
      <c r="DB137" s="2" t="s">
        <v>367</v>
      </c>
      <c r="DC137" s="2" t="s">
        <v>234</v>
      </c>
      <c r="DD137" s="2" t="s">
        <v>550</v>
      </c>
      <c r="DE137" s="2">
        <f t="shared" si="3"/>
        <v>0</v>
      </c>
      <c r="DF137" s="2">
        <v>137</v>
      </c>
      <c r="DI137" s="2">
        <v>2</v>
      </c>
    </row>
    <row r="138" spans="1:113" ht="5.0999999999999996" customHeight="1" x14ac:dyDescent="0.2">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5"/>
      <c r="AM138" s="45"/>
      <c r="AN138" s="44"/>
      <c r="AO138" s="44"/>
      <c r="AP138" s="44"/>
      <c r="AQ138" s="44"/>
      <c r="AR138" s="44"/>
      <c r="AS138" s="44"/>
      <c r="AT138" s="44"/>
      <c r="AU138" s="44"/>
      <c r="BV138" s="2">
        <v>138</v>
      </c>
      <c r="DA138" s="2" t="s">
        <v>6</v>
      </c>
      <c r="DB138" s="2" t="s">
        <v>368</v>
      </c>
      <c r="DC138" s="2" t="s">
        <v>234</v>
      </c>
      <c r="DD138" s="2" t="s">
        <v>550</v>
      </c>
      <c r="DE138" s="2">
        <f t="shared" si="3"/>
        <v>0</v>
      </c>
      <c r="DF138" s="2">
        <v>138</v>
      </c>
      <c r="DI138" s="2">
        <v>2</v>
      </c>
    </row>
    <row r="139" spans="1:113" s="30" customFormat="1" ht="36" customHeight="1" x14ac:dyDescent="0.2">
      <c r="A139" s="46"/>
      <c r="B139" s="86" t="s">
        <v>157</v>
      </c>
      <c r="C139" s="86"/>
      <c r="D139" s="86"/>
      <c r="E139" s="86"/>
      <c r="F139" s="86" t="s">
        <v>148</v>
      </c>
      <c r="G139" s="86"/>
      <c r="H139" s="86"/>
      <c r="I139" s="86"/>
      <c r="J139" s="86"/>
      <c r="K139" s="86"/>
      <c r="L139" s="86"/>
      <c r="M139" s="86"/>
      <c r="N139" s="86"/>
      <c r="O139" s="86" t="s">
        <v>149</v>
      </c>
      <c r="P139" s="86"/>
      <c r="Q139" s="86"/>
      <c r="R139" s="86"/>
      <c r="S139" s="86"/>
      <c r="T139" s="86" t="s">
        <v>150</v>
      </c>
      <c r="U139" s="86"/>
      <c r="V139" s="86"/>
      <c r="W139" s="86"/>
      <c r="X139" s="86"/>
      <c r="Y139" s="86"/>
      <c r="Z139" s="88" t="s">
        <v>158</v>
      </c>
      <c r="AA139" s="89"/>
      <c r="AB139" s="89"/>
      <c r="AC139" s="89"/>
      <c r="AD139" s="89"/>
      <c r="AE139" s="89"/>
      <c r="AF139" s="89"/>
      <c r="AG139" s="89"/>
      <c r="AH139" s="89"/>
      <c r="AI139" s="89"/>
      <c r="AJ139" s="90"/>
      <c r="AK139" s="88" t="s">
        <v>153</v>
      </c>
      <c r="AL139" s="90"/>
      <c r="AM139" s="86" t="s">
        <v>191</v>
      </c>
      <c r="AN139" s="86"/>
      <c r="AO139" s="86"/>
      <c r="AP139" s="86"/>
      <c r="AQ139" s="86"/>
      <c r="AR139" s="86" t="s">
        <v>154</v>
      </c>
      <c r="AS139" s="86"/>
      <c r="AT139" s="86"/>
      <c r="AU139" s="87"/>
      <c r="AW139" s="3"/>
      <c r="BK139" s="2"/>
      <c r="BL139" s="2"/>
      <c r="BM139" s="2"/>
      <c r="BO139" s="2"/>
      <c r="BU139" s="2" t="s">
        <v>57</v>
      </c>
      <c r="BV139" s="2">
        <v>139</v>
      </c>
      <c r="CW139" s="49"/>
      <c r="CX139" s="49"/>
      <c r="CY139" s="49"/>
      <c r="DA139" s="2" t="s">
        <v>6</v>
      </c>
      <c r="DB139" s="2" t="s">
        <v>369</v>
      </c>
      <c r="DC139" s="2" t="s">
        <v>231</v>
      </c>
      <c r="DD139" s="2" t="s">
        <v>193</v>
      </c>
      <c r="DE139" s="2">
        <f t="shared" si="3"/>
        <v>0</v>
      </c>
      <c r="DF139" s="2">
        <v>139</v>
      </c>
      <c r="DG139" s="2"/>
      <c r="DI139" s="2">
        <v>4</v>
      </c>
    </row>
    <row r="140" spans="1:113" ht="10.5" customHeight="1" x14ac:dyDescent="0.2">
      <c r="A140" s="31">
        <v>1</v>
      </c>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82"/>
      <c r="AA140" s="83"/>
      <c r="AB140" s="83"/>
      <c r="AC140" s="83"/>
      <c r="AD140" s="83"/>
      <c r="AE140" s="83"/>
      <c r="AF140" s="83"/>
      <c r="AG140" s="83"/>
      <c r="AH140" s="83"/>
      <c r="AI140" s="83"/>
      <c r="AJ140" s="84"/>
      <c r="AK140" s="82"/>
      <c r="AL140" s="84"/>
      <c r="AM140" s="93"/>
      <c r="AN140" s="93"/>
      <c r="AO140" s="93"/>
      <c r="AP140" s="93"/>
      <c r="AQ140" s="93"/>
      <c r="AR140" s="74"/>
      <c r="AS140" s="74"/>
      <c r="AT140" s="74"/>
      <c r="AU140" s="75"/>
      <c r="BM140" s="30"/>
      <c r="BV140" s="2">
        <v>140</v>
      </c>
      <c r="DA140" s="2" t="s">
        <v>6</v>
      </c>
      <c r="DB140" s="2" t="s">
        <v>370</v>
      </c>
      <c r="DC140" s="2" t="s">
        <v>234</v>
      </c>
      <c r="DD140" s="2" t="s">
        <v>550</v>
      </c>
      <c r="DE140" s="2">
        <f t="shared" si="3"/>
        <v>0</v>
      </c>
      <c r="DF140" s="2">
        <v>140</v>
      </c>
      <c r="DI140" s="2">
        <v>2</v>
      </c>
    </row>
    <row r="141" spans="1:113" ht="10.5" customHeight="1" x14ac:dyDescent="0.2">
      <c r="A141" s="31">
        <v>2</v>
      </c>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82"/>
      <c r="AA141" s="83"/>
      <c r="AB141" s="83"/>
      <c r="AC141" s="83"/>
      <c r="AD141" s="83"/>
      <c r="AE141" s="83"/>
      <c r="AF141" s="83"/>
      <c r="AG141" s="83"/>
      <c r="AH141" s="83"/>
      <c r="AI141" s="83"/>
      <c r="AJ141" s="84"/>
      <c r="AK141" s="82"/>
      <c r="AL141" s="84"/>
      <c r="AM141" s="93"/>
      <c r="AN141" s="93"/>
      <c r="AO141" s="93"/>
      <c r="AP141" s="93"/>
      <c r="AQ141" s="93"/>
      <c r="AR141" s="74"/>
      <c r="AS141" s="74"/>
      <c r="AT141" s="74"/>
      <c r="AU141" s="75"/>
      <c r="BV141" s="2">
        <v>141</v>
      </c>
      <c r="DA141" s="2" t="s">
        <v>6</v>
      </c>
      <c r="DB141" s="2" t="s">
        <v>371</v>
      </c>
      <c r="DC141" s="2" t="s">
        <v>231</v>
      </c>
      <c r="DD141" s="2" t="s">
        <v>550</v>
      </c>
      <c r="DE141" s="2">
        <f t="shared" si="3"/>
        <v>0</v>
      </c>
      <c r="DF141" s="2">
        <v>141</v>
      </c>
      <c r="DI141" s="2">
        <v>2</v>
      </c>
    </row>
    <row r="142" spans="1:113" ht="10.5" customHeight="1" x14ac:dyDescent="0.2">
      <c r="A142" s="31">
        <v>3</v>
      </c>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82"/>
      <c r="AA142" s="83"/>
      <c r="AB142" s="83"/>
      <c r="AC142" s="83"/>
      <c r="AD142" s="83"/>
      <c r="AE142" s="83"/>
      <c r="AF142" s="83"/>
      <c r="AG142" s="83"/>
      <c r="AH142" s="83"/>
      <c r="AI142" s="83"/>
      <c r="AJ142" s="84"/>
      <c r="AK142" s="82"/>
      <c r="AL142" s="84"/>
      <c r="AM142" s="93"/>
      <c r="AN142" s="93"/>
      <c r="AO142" s="93"/>
      <c r="AP142" s="93"/>
      <c r="AQ142" s="93"/>
      <c r="AR142" s="74"/>
      <c r="AS142" s="74"/>
      <c r="AT142" s="74"/>
      <c r="AU142" s="75"/>
      <c r="BV142" s="2">
        <v>142</v>
      </c>
      <c r="DA142" s="2" t="s">
        <v>6</v>
      </c>
      <c r="DB142" s="2" t="s">
        <v>372</v>
      </c>
      <c r="DC142" s="2" t="s">
        <v>234</v>
      </c>
      <c r="DD142" s="2" t="s">
        <v>550</v>
      </c>
      <c r="DE142" s="2">
        <f t="shared" si="3"/>
        <v>0</v>
      </c>
      <c r="DF142" s="2">
        <v>142</v>
      </c>
      <c r="DI142" s="2">
        <v>2</v>
      </c>
    </row>
    <row r="143" spans="1:113" ht="10.5" customHeight="1" x14ac:dyDescent="0.2">
      <c r="A143" s="31">
        <v>4</v>
      </c>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82"/>
      <c r="AA143" s="83"/>
      <c r="AB143" s="83"/>
      <c r="AC143" s="83"/>
      <c r="AD143" s="83"/>
      <c r="AE143" s="83"/>
      <c r="AF143" s="83"/>
      <c r="AG143" s="83"/>
      <c r="AH143" s="83"/>
      <c r="AI143" s="83"/>
      <c r="AJ143" s="84"/>
      <c r="AK143" s="82"/>
      <c r="AL143" s="84"/>
      <c r="AM143" s="93"/>
      <c r="AN143" s="93"/>
      <c r="AO143" s="93"/>
      <c r="AP143" s="93"/>
      <c r="AQ143" s="93"/>
      <c r="AR143" s="74"/>
      <c r="AS143" s="74"/>
      <c r="AT143" s="74"/>
      <c r="AU143" s="75"/>
      <c r="BO143" s="30"/>
      <c r="BV143" s="2">
        <v>143</v>
      </c>
      <c r="DA143" s="2" t="s">
        <v>6</v>
      </c>
      <c r="DB143" s="2" t="s">
        <v>373</v>
      </c>
      <c r="DC143" s="2" t="s">
        <v>234</v>
      </c>
      <c r="DD143" s="2" t="s">
        <v>550</v>
      </c>
      <c r="DE143" s="2">
        <f t="shared" si="3"/>
        <v>0</v>
      </c>
      <c r="DF143" s="2">
        <v>143</v>
      </c>
      <c r="DI143" s="2">
        <v>2</v>
      </c>
    </row>
    <row r="144" spans="1:113" ht="10.5" customHeight="1" x14ac:dyDescent="0.2">
      <c r="A144" s="31">
        <v>5</v>
      </c>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82"/>
      <c r="AA144" s="83"/>
      <c r="AB144" s="83"/>
      <c r="AC144" s="83"/>
      <c r="AD144" s="83"/>
      <c r="AE144" s="83"/>
      <c r="AF144" s="83"/>
      <c r="AG144" s="83"/>
      <c r="AH144" s="83"/>
      <c r="AI144" s="83"/>
      <c r="AJ144" s="84"/>
      <c r="AK144" s="82"/>
      <c r="AL144" s="84"/>
      <c r="AM144" s="93"/>
      <c r="AN144" s="93"/>
      <c r="AO144" s="93"/>
      <c r="AP144" s="93"/>
      <c r="AQ144" s="93"/>
      <c r="AR144" s="74"/>
      <c r="AS144" s="74"/>
      <c r="AT144" s="74"/>
      <c r="AU144" s="75"/>
      <c r="BV144" s="2">
        <v>144</v>
      </c>
      <c r="DA144" s="2" t="s">
        <v>6</v>
      </c>
      <c r="DB144" s="2" t="s">
        <v>374</v>
      </c>
      <c r="DC144" s="2" t="s">
        <v>234</v>
      </c>
      <c r="DD144" s="2" t="s">
        <v>550</v>
      </c>
      <c r="DE144" s="2">
        <f t="shared" si="3"/>
        <v>0</v>
      </c>
      <c r="DF144" s="2">
        <v>144</v>
      </c>
      <c r="DI144" s="2">
        <v>2</v>
      </c>
    </row>
    <row r="145" spans="1:113" ht="10.5" customHeight="1" x14ac:dyDescent="0.2">
      <c r="A145" s="31">
        <v>6</v>
      </c>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82"/>
      <c r="AA145" s="83"/>
      <c r="AB145" s="83"/>
      <c r="AC145" s="83"/>
      <c r="AD145" s="83"/>
      <c r="AE145" s="83"/>
      <c r="AF145" s="83"/>
      <c r="AG145" s="83"/>
      <c r="AH145" s="83"/>
      <c r="AI145" s="83"/>
      <c r="AJ145" s="84"/>
      <c r="AK145" s="82"/>
      <c r="AL145" s="84"/>
      <c r="AM145" s="93"/>
      <c r="AN145" s="93"/>
      <c r="AO145" s="93"/>
      <c r="AP145" s="93"/>
      <c r="AQ145" s="93"/>
      <c r="AR145" s="74"/>
      <c r="AS145" s="74"/>
      <c r="AT145" s="74"/>
      <c r="AU145" s="75"/>
      <c r="BV145" s="2">
        <v>145</v>
      </c>
      <c r="DA145" s="2" t="s">
        <v>6</v>
      </c>
      <c r="DB145" s="2" t="s">
        <v>375</v>
      </c>
      <c r="DC145" s="2" t="s">
        <v>234</v>
      </c>
      <c r="DD145" s="2" t="s">
        <v>550</v>
      </c>
      <c r="DE145" s="2">
        <f t="shared" si="3"/>
        <v>0</v>
      </c>
      <c r="DF145" s="2">
        <v>145</v>
      </c>
      <c r="DI145" s="2">
        <v>2</v>
      </c>
    </row>
    <row r="146" spans="1:113" ht="10.5" hidden="1" customHeight="1" x14ac:dyDescent="0.2">
      <c r="A146" s="31">
        <v>7</v>
      </c>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82"/>
      <c r="AA146" s="83"/>
      <c r="AB146" s="83"/>
      <c r="AC146" s="83"/>
      <c r="AD146" s="83"/>
      <c r="AE146" s="83"/>
      <c r="AF146" s="83"/>
      <c r="AG146" s="83"/>
      <c r="AH146" s="83"/>
      <c r="AI146" s="83"/>
      <c r="AJ146" s="84"/>
      <c r="AK146" s="82"/>
      <c r="AL146" s="84"/>
      <c r="AM146" s="93"/>
      <c r="AN146" s="93"/>
      <c r="AO146" s="93"/>
      <c r="AP146" s="93"/>
      <c r="AQ146" s="93"/>
      <c r="AR146" s="74"/>
      <c r="AS146" s="74"/>
      <c r="AT146" s="74"/>
      <c r="AU146" s="75"/>
      <c r="BV146" s="2">
        <v>146</v>
      </c>
      <c r="DA146" s="2" t="s">
        <v>6</v>
      </c>
      <c r="DB146" s="2" t="s">
        <v>376</v>
      </c>
      <c r="DC146" s="2" t="s">
        <v>234</v>
      </c>
      <c r="DD146" s="2" t="s">
        <v>550</v>
      </c>
      <c r="DE146" s="2">
        <f t="shared" si="3"/>
        <v>0</v>
      </c>
      <c r="DF146" s="2">
        <v>146</v>
      </c>
      <c r="DI146" s="2">
        <v>2</v>
      </c>
    </row>
    <row r="147" spans="1:113" ht="10.5" hidden="1" customHeight="1" x14ac:dyDescent="0.2">
      <c r="A147" s="31">
        <v>8</v>
      </c>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82"/>
      <c r="AA147" s="83"/>
      <c r="AB147" s="83"/>
      <c r="AC147" s="83"/>
      <c r="AD147" s="83"/>
      <c r="AE147" s="83"/>
      <c r="AF147" s="83"/>
      <c r="AG147" s="83"/>
      <c r="AH147" s="83"/>
      <c r="AI147" s="83"/>
      <c r="AJ147" s="84"/>
      <c r="AK147" s="82"/>
      <c r="AL147" s="84"/>
      <c r="AM147" s="93"/>
      <c r="AN147" s="93"/>
      <c r="AO147" s="93"/>
      <c r="AP147" s="93"/>
      <c r="AQ147" s="93"/>
      <c r="AR147" s="74"/>
      <c r="AS147" s="74"/>
      <c r="AT147" s="74"/>
      <c r="AU147" s="75"/>
      <c r="BV147" s="2">
        <v>147</v>
      </c>
      <c r="DA147" s="2" t="s">
        <v>6</v>
      </c>
      <c r="DB147" s="2" t="s">
        <v>377</v>
      </c>
      <c r="DC147" s="2" t="s">
        <v>234</v>
      </c>
      <c r="DD147" s="2" t="s">
        <v>550</v>
      </c>
      <c r="DE147" s="2">
        <f t="shared" si="3"/>
        <v>0</v>
      </c>
      <c r="DF147" s="2">
        <v>147</v>
      </c>
      <c r="DI147" s="2">
        <v>2</v>
      </c>
    </row>
    <row r="148" spans="1:113" ht="10.5" hidden="1" customHeight="1" x14ac:dyDescent="0.2">
      <c r="A148" s="31">
        <v>9</v>
      </c>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82"/>
      <c r="AA148" s="83"/>
      <c r="AB148" s="83"/>
      <c r="AC148" s="83"/>
      <c r="AD148" s="83"/>
      <c r="AE148" s="83"/>
      <c r="AF148" s="83"/>
      <c r="AG148" s="83"/>
      <c r="AH148" s="83"/>
      <c r="AI148" s="83"/>
      <c r="AJ148" s="84"/>
      <c r="AK148" s="82"/>
      <c r="AL148" s="84"/>
      <c r="AM148" s="93"/>
      <c r="AN148" s="93"/>
      <c r="AO148" s="93"/>
      <c r="AP148" s="93"/>
      <c r="AQ148" s="93"/>
      <c r="AR148" s="74"/>
      <c r="AS148" s="74"/>
      <c r="AT148" s="74"/>
      <c r="AU148" s="75"/>
      <c r="BV148" s="2">
        <v>148</v>
      </c>
      <c r="DA148" s="2" t="s">
        <v>6</v>
      </c>
      <c r="DB148" s="2" t="s">
        <v>378</v>
      </c>
      <c r="DC148" s="2" t="s">
        <v>234</v>
      </c>
      <c r="DD148" s="2" t="s">
        <v>550</v>
      </c>
      <c r="DE148" s="2">
        <f t="shared" si="3"/>
        <v>0</v>
      </c>
      <c r="DF148" s="2">
        <v>148</v>
      </c>
      <c r="DI148" s="2">
        <v>2</v>
      </c>
    </row>
    <row r="149" spans="1:113" ht="10.5" hidden="1" customHeight="1" x14ac:dyDescent="0.2">
      <c r="A149" s="31">
        <v>10</v>
      </c>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82"/>
      <c r="AA149" s="83"/>
      <c r="AB149" s="83"/>
      <c r="AC149" s="83"/>
      <c r="AD149" s="83"/>
      <c r="AE149" s="83"/>
      <c r="AF149" s="83"/>
      <c r="AG149" s="83"/>
      <c r="AH149" s="83"/>
      <c r="AI149" s="83"/>
      <c r="AJ149" s="84"/>
      <c r="AK149" s="82"/>
      <c r="AL149" s="84"/>
      <c r="AM149" s="93"/>
      <c r="AN149" s="93"/>
      <c r="AO149" s="93"/>
      <c r="AP149" s="93"/>
      <c r="AQ149" s="93"/>
      <c r="AR149" s="74"/>
      <c r="AS149" s="74"/>
      <c r="AT149" s="74"/>
      <c r="AU149" s="75"/>
      <c r="BV149" s="2">
        <v>149</v>
      </c>
      <c r="DA149" s="2" t="s">
        <v>6</v>
      </c>
      <c r="DB149" s="2" t="s">
        <v>379</v>
      </c>
      <c r="DC149" s="2" t="s">
        <v>231</v>
      </c>
      <c r="DD149" s="2" t="s">
        <v>550</v>
      </c>
      <c r="DE149" s="2">
        <f t="shared" si="3"/>
        <v>0</v>
      </c>
      <c r="DF149" s="2">
        <v>149</v>
      </c>
      <c r="DI149" s="2">
        <v>2</v>
      </c>
    </row>
    <row r="150" spans="1:113" ht="10.5" hidden="1" customHeight="1" x14ac:dyDescent="0.2">
      <c r="A150" s="31">
        <v>11</v>
      </c>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82"/>
      <c r="AA150" s="83"/>
      <c r="AB150" s="83"/>
      <c r="AC150" s="83"/>
      <c r="AD150" s="83"/>
      <c r="AE150" s="83"/>
      <c r="AF150" s="83"/>
      <c r="AG150" s="83"/>
      <c r="AH150" s="83"/>
      <c r="AI150" s="83"/>
      <c r="AJ150" s="84"/>
      <c r="AK150" s="82"/>
      <c r="AL150" s="84"/>
      <c r="AM150" s="93"/>
      <c r="AN150" s="93"/>
      <c r="AO150" s="93"/>
      <c r="AP150" s="93"/>
      <c r="AQ150" s="93"/>
      <c r="AR150" s="74"/>
      <c r="AS150" s="74"/>
      <c r="AT150" s="74"/>
      <c r="AU150" s="75"/>
      <c r="BV150" s="2">
        <v>150</v>
      </c>
      <c r="DA150" s="2" t="s">
        <v>6</v>
      </c>
      <c r="DB150" s="2" t="s">
        <v>380</v>
      </c>
      <c r="DC150" s="2" t="s">
        <v>234</v>
      </c>
      <c r="DD150" s="2" t="s">
        <v>550</v>
      </c>
      <c r="DE150" s="2">
        <f t="shared" si="3"/>
        <v>0</v>
      </c>
      <c r="DF150" s="2">
        <v>150</v>
      </c>
      <c r="DI150" s="2">
        <v>2</v>
      </c>
    </row>
    <row r="151" spans="1:113" ht="10.5" hidden="1" customHeight="1" x14ac:dyDescent="0.2">
      <c r="A151" s="31">
        <v>12</v>
      </c>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82"/>
      <c r="AA151" s="83"/>
      <c r="AB151" s="83"/>
      <c r="AC151" s="83"/>
      <c r="AD151" s="83"/>
      <c r="AE151" s="83"/>
      <c r="AF151" s="83"/>
      <c r="AG151" s="83"/>
      <c r="AH151" s="83"/>
      <c r="AI151" s="83"/>
      <c r="AJ151" s="84"/>
      <c r="AK151" s="82"/>
      <c r="AL151" s="84"/>
      <c r="AM151" s="93"/>
      <c r="AN151" s="93"/>
      <c r="AO151" s="93"/>
      <c r="AP151" s="93"/>
      <c r="AQ151" s="93"/>
      <c r="AR151" s="74"/>
      <c r="AS151" s="74"/>
      <c r="AT151" s="74"/>
      <c r="AU151" s="75"/>
      <c r="BV151" s="2">
        <v>151</v>
      </c>
      <c r="DA151" s="2" t="s">
        <v>6</v>
      </c>
      <c r="DB151" s="2" t="s">
        <v>381</v>
      </c>
      <c r="DC151" s="2" t="s">
        <v>234</v>
      </c>
      <c r="DD151" s="2" t="s">
        <v>550</v>
      </c>
      <c r="DE151" s="2">
        <f t="shared" si="3"/>
        <v>0</v>
      </c>
      <c r="DF151" s="2">
        <v>151</v>
      </c>
      <c r="DI151" s="2">
        <v>2</v>
      </c>
    </row>
    <row r="152" spans="1:113" ht="10.5" hidden="1" customHeight="1" x14ac:dyDescent="0.2">
      <c r="A152" s="31">
        <v>13</v>
      </c>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82"/>
      <c r="AA152" s="83"/>
      <c r="AB152" s="83"/>
      <c r="AC152" s="83"/>
      <c r="AD152" s="83"/>
      <c r="AE152" s="83"/>
      <c r="AF152" s="83"/>
      <c r="AG152" s="83"/>
      <c r="AH152" s="83"/>
      <c r="AI152" s="83"/>
      <c r="AJ152" s="84"/>
      <c r="AK152" s="82"/>
      <c r="AL152" s="84"/>
      <c r="AM152" s="93"/>
      <c r="AN152" s="93"/>
      <c r="AO152" s="93"/>
      <c r="AP152" s="93"/>
      <c r="AQ152" s="93"/>
      <c r="AR152" s="74"/>
      <c r="AS152" s="74"/>
      <c r="AT152" s="74"/>
      <c r="AU152" s="75"/>
      <c r="BV152" s="2">
        <v>152</v>
      </c>
      <c r="DA152" s="2" t="s">
        <v>6</v>
      </c>
      <c r="DB152" s="2" t="s">
        <v>382</v>
      </c>
      <c r="DC152" s="2" t="s">
        <v>234</v>
      </c>
      <c r="DD152" s="2" t="s">
        <v>550</v>
      </c>
      <c r="DE152" s="2">
        <f t="shared" si="3"/>
        <v>0</v>
      </c>
      <c r="DF152" s="2">
        <v>152</v>
      </c>
      <c r="DI152" s="2">
        <v>2</v>
      </c>
    </row>
    <row r="153" spans="1:113" ht="10.5" hidden="1" customHeight="1" x14ac:dyDescent="0.2">
      <c r="A153" s="31">
        <v>14</v>
      </c>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82"/>
      <c r="AA153" s="83"/>
      <c r="AB153" s="83"/>
      <c r="AC153" s="83"/>
      <c r="AD153" s="83"/>
      <c r="AE153" s="83"/>
      <c r="AF153" s="83"/>
      <c r="AG153" s="83"/>
      <c r="AH153" s="83"/>
      <c r="AI153" s="83"/>
      <c r="AJ153" s="84"/>
      <c r="AK153" s="82"/>
      <c r="AL153" s="84"/>
      <c r="AM153" s="93"/>
      <c r="AN153" s="93"/>
      <c r="AO153" s="93"/>
      <c r="AP153" s="93"/>
      <c r="AQ153" s="93"/>
      <c r="AR153" s="74"/>
      <c r="AS153" s="74"/>
      <c r="AT153" s="74"/>
      <c r="AU153" s="75"/>
      <c r="BV153" s="2">
        <v>153</v>
      </c>
      <c r="DA153" s="2" t="s">
        <v>6</v>
      </c>
      <c r="DB153" s="2" t="s">
        <v>383</v>
      </c>
      <c r="DC153" s="2" t="s">
        <v>234</v>
      </c>
      <c r="DD153" s="2" t="s">
        <v>550</v>
      </c>
      <c r="DE153" s="2">
        <f t="shared" si="3"/>
        <v>0</v>
      </c>
      <c r="DF153" s="2">
        <v>153</v>
      </c>
      <c r="DI153" s="2">
        <v>2</v>
      </c>
    </row>
    <row r="154" spans="1:113" ht="10.5" hidden="1" customHeight="1" x14ac:dyDescent="0.2">
      <c r="A154" s="31">
        <v>15</v>
      </c>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82"/>
      <c r="AA154" s="83"/>
      <c r="AB154" s="83"/>
      <c r="AC154" s="83"/>
      <c r="AD154" s="83"/>
      <c r="AE154" s="83"/>
      <c r="AF154" s="83"/>
      <c r="AG154" s="83"/>
      <c r="AH154" s="83"/>
      <c r="AI154" s="83"/>
      <c r="AJ154" s="84"/>
      <c r="AK154" s="82"/>
      <c r="AL154" s="84"/>
      <c r="AM154" s="93"/>
      <c r="AN154" s="93"/>
      <c r="AO154" s="93"/>
      <c r="AP154" s="93"/>
      <c r="AQ154" s="93"/>
      <c r="AR154" s="74"/>
      <c r="AS154" s="74"/>
      <c r="AT154" s="74"/>
      <c r="AU154" s="75"/>
      <c r="BV154" s="2">
        <v>154</v>
      </c>
      <c r="DA154" s="2" t="s">
        <v>6</v>
      </c>
      <c r="DB154" s="2" t="s">
        <v>384</v>
      </c>
      <c r="DC154" s="2" t="s">
        <v>234</v>
      </c>
      <c r="DD154" s="2" t="s">
        <v>550</v>
      </c>
      <c r="DE154" s="2">
        <f t="shared" si="3"/>
        <v>0</v>
      </c>
      <c r="DF154" s="2">
        <v>154</v>
      </c>
      <c r="DI154" s="2">
        <v>2</v>
      </c>
    </row>
    <row r="155" spans="1:113" ht="10.5" hidden="1" customHeight="1" x14ac:dyDescent="0.2">
      <c r="A155" s="31">
        <v>16</v>
      </c>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82"/>
      <c r="AA155" s="83"/>
      <c r="AB155" s="83"/>
      <c r="AC155" s="83"/>
      <c r="AD155" s="83"/>
      <c r="AE155" s="83"/>
      <c r="AF155" s="83"/>
      <c r="AG155" s="83"/>
      <c r="AH155" s="83"/>
      <c r="AI155" s="83"/>
      <c r="AJ155" s="84"/>
      <c r="AK155" s="82"/>
      <c r="AL155" s="84"/>
      <c r="AM155" s="93"/>
      <c r="AN155" s="93"/>
      <c r="AO155" s="93"/>
      <c r="AP155" s="93"/>
      <c r="AQ155" s="93"/>
      <c r="AR155" s="74"/>
      <c r="AS155" s="74"/>
      <c r="AT155" s="74"/>
      <c r="AU155" s="75"/>
      <c r="BV155" s="2">
        <v>155</v>
      </c>
      <c r="DA155" s="2" t="s">
        <v>6</v>
      </c>
      <c r="DB155" s="2" t="s">
        <v>385</v>
      </c>
      <c r="DC155" s="2" t="s">
        <v>234</v>
      </c>
      <c r="DD155" s="2" t="s">
        <v>550</v>
      </c>
      <c r="DE155" s="2">
        <f t="shared" si="3"/>
        <v>0</v>
      </c>
      <c r="DF155" s="2">
        <v>155</v>
      </c>
      <c r="DI155" s="2">
        <v>2</v>
      </c>
    </row>
    <row r="156" spans="1:113" ht="10.5" hidden="1" customHeight="1" x14ac:dyDescent="0.2">
      <c r="A156" s="31">
        <v>17</v>
      </c>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82"/>
      <c r="AA156" s="83"/>
      <c r="AB156" s="83"/>
      <c r="AC156" s="83"/>
      <c r="AD156" s="83"/>
      <c r="AE156" s="83"/>
      <c r="AF156" s="83"/>
      <c r="AG156" s="83"/>
      <c r="AH156" s="83"/>
      <c r="AI156" s="83"/>
      <c r="AJ156" s="84"/>
      <c r="AK156" s="82"/>
      <c r="AL156" s="84"/>
      <c r="AM156" s="93"/>
      <c r="AN156" s="93"/>
      <c r="AO156" s="93"/>
      <c r="AP156" s="93"/>
      <c r="AQ156" s="93"/>
      <c r="AR156" s="74"/>
      <c r="AS156" s="74"/>
      <c r="AT156" s="74"/>
      <c r="AU156" s="75"/>
      <c r="BV156" s="2">
        <v>156</v>
      </c>
      <c r="DA156" s="2" t="s">
        <v>6</v>
      </c>
      <c r="DB156" s="2" t="s">
        <v>386</v>
      </c>
      <c r="DC156" s="2" t="s">
        <v>234</v>
      </c>
      <c r="DD156" s="2" t="s">
        <v>550</v>
      </c>
      <c r="DE156" s="2">
        <f t="shared" si="3"/>
        <v>0</v>
      </c>
      <c r="DF156" s="2">
        <v>156</v>
      </c>
      <c r="DI156" s="2">
        <v>2</v>
      </c>
    </row>
    <row r="157" spans="1:113" ht="10.5" hidden="1" customHeight="1" x14ac:dyDescent="0.2">
      <c r="A157" s="31">
        <v>18</v>
      </c>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82"/>
      <c r="AA157" s="83"/>
      <c r="AB157" s="83"/>
      <c r="AC157" s="83"/>
      <c r="AD157" s="83"/>
      <c r="AE157" s="83"/>
      <c r="AF157" s="83"/>
      <c r="AG157" s="83"/>
      <c r="AH157" s="83"/>
      <c r="AI157" s="83"/>
      <c r="AJ157" s="84"/>
      <c r="AK157" s="82"/>
      <c r="AL157" s="84"/>
      <c r="AM157" s="93"/>
      <c r="AN157" s="93"/>
      <c r="AO157" s="93"/>
      <c r="AP157" s="93"/>
      <c r="AQ157" s="93"/>
      <c r="AR157" s="74"/>
      <c r="AS157" s="74"/>
      <c r="AT157" s="74"/>
      <c r="AU157" s="75"/>
      <c r="BV157" s="2">
        <v>157</v>
      </c>
      <c r="DA157" s="2" t="s">
        <v>6</v>
      </c>
      <c r="DB157" s="2" t="s">
        <v>387</v>
      </c>
      <c r="DC157" s="2" t="s">
        <v>231</v>
      </c>
      <c r="DD157" s="2" t="s">
        <v>550</v>
      </c>
      <c r="DE157" s="2">
        <f t="shared" si="3"/>
        <v>0</v>
      </c>
      <c r="DF157" s="2">
        <v>157</v>
      </c>
      <c r="DI157" s="2">
        <v>2</v>
      </c>
    </row>
    <row r="158" spans="1:113" ht="10.5" hidden="1" customHeight="1" x14ac:dyDescent="0.2">
      <c r="A158" s="31">
        <v>19</v>
      </c>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82"/>
      <c r="AA158" s="83"/>
      <c r="AB158" s="83"/>
      <c r="AC158" s="83"/>
      <c r="AD158" s="83"/>
      <c r="AE158" s="83"/>
      <c r="AF158" s="83"/>
      <c r="AG158" s="83"/>
      <c r="AH158" s="83"/>
      <c r="AI158" s="83"/>
      <c r="AJ158" s="84"/>
      <c r="AK158" s="82"/>
      <c r="AL158" s="84"/>
      <c r="AM158" s="93"/>
      <c r="AN158" s="93"/>
      <c r="AO158" s="93"/>
      <c r="AP158" s="93"/>
      <c r="AQ158" s="93"/>
      <c r="AR158" s="74"/>
      <c r="AS158" s="74"/>
      <c r="AT158" s="74"/>
      <c r="AU158" s="75"/>
      <c r="BV158" s="2">
        <v>158</v>
      </c>
      <c r="DA158" s="2" t="s">
        <v>6</v>
      </c>
      <c r="DB158" s="2" t="s">
        <v>388</v>
      </c>
      <c r="DC158" s="2" t="s">
        <v>231</v>
      </c>
      <c r="DD158" s="2" t="s">
        <v>550</v>
      </c>
      <c r="DE158" s="2">
        <f t="shared" si="3"/>
        <v>0</v>
      </c>
      <c r="DF158" s="2">
        <v>158</v>
      </c>
      <c r="DI158" s="2">
        <v>2</v>
      </c>
    </row>
    <row r="159" spans="1:113" ht="10.5" hidden="1" customHeight="1" x14ac:dyDescent="0.2">
      <c r="A159" s="32">
        <v>20</v>
      </c>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6"/>
      <c r="AA159" s="77"/>
      <c r="AB159" s="77"/>
      <c r="AC159" s="77"/>
      <c r="AD159" s="77"/>
      <c r="AE159" s="77"/>
      <c r="AF159" s="77"/>
      <c r="AG159" s="77"/>
      <c r="AH159" s="77"/>
      <c r="AI159" s="77"/>
      <c r="AJ159" s="78"/>
      <c r="AK159" s="76"/>
      <c r="AL159" s="78"/>
      <c r="AM159" s="91"/>
      <c r="AN159" s="91"/>
      <c r="AO159" s="91"/>
      <c r="AP159" s="91"/>
      <c r="AQ159" s="91"/>
      <c r="AR159" s="72"/>
      <c r="AS159" s="72"/>
      <c r="AT159" s="72"/>
      <c r="AU159" s="73"/>
      <c r="BV159" s="2">
        <v>159</v>
      </c>
      <c r="DA159" s="2" t="s">
        <v>6</v>
      </c>
      <c r="DB159" s="2" t="s">
        <v>389</v>
      </c>
      <c r="DC159" s="2" t="s">
        <v>231</v>
      </c>
      <c r="DD159" s="2" t="s">
        <v>550</v>
      </c>
      <c r="DE159" s="2">
        <f t="shared" si="3"/>
        <v>0</v>
      </c>
      <c r="DF159" s="2">
        <v>159</v>
      </c>
      <c r="DI159" s="2">
        <v>2</v>
      </c>
    </row>
    <row r="160" spans="1:113" ht="5.0999999999999996" hidden="1" customHeight="1" x14ac:dyDescent="0.2">
      <c r="A160" s="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BU160" s="2" t="s">
        <v>61</v>
      </c>
      <c r="BV160" s="2">
        <v>160</v>
      </c>
      <c r="DA160" s="2" t="s">
        <v>6</v>
      </c>
      <c r="DB160" s="2" t="s">
        <v>390</v>
      </c>
      <c r="DC160" s="2" t="s">
        <v>234</v>
      </c>
      <c r="DD160" s="2" t="s">
        <v>550</v>
      </c>
      <c r="DE160" s="2">
        <f t="shared" si="3"/>
        <v>0</v>
      </c>
      <c r="DF160" s="2">
        <v>160</v>
      </c>
      <c r="DI160" s="2">
        <v>2</v>
      </c>
    </row>
    <row r="161" spans="1:113" ht="5.0999999999999996" customHeight="1" x14ac:dyDescent="0.2">
      <c r="A161" s="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BV161" s="2">
        <v>161</v>
      </c>
      <c r="DA161" s="2" t="s">
        <v>6</v>
      </c>
      <c r="DB161" s="2" t="s">
        <v>391</v>
      </c>
      <c r="DC161" s="2" t="s">
        <v>234</v>
      </c>
      <c r="DD161" s="2" t="s">
        <v>550</v>
      </c>
      <c r="DE161" s="2">
        <f t="shared" si="3"/>
        <v>0</v>
      </c>
      <c r="DF161" s="2">
        <v>161</v>
      </c>
      <c r="DI161" s="2">
        <v>2</v>
      </c>
    </row>
    <row r="162" spans="1:113" ht="10.5" customHeight="1" x14ac:dyDescent="0.2">
      <c r="A162" s="17"/>
      <c r="B162" s="92" t="s">
        <v>225</v>
      </c>
      <c r="C162" s="92"/>
      <c r="D162" s="92"/>
      <c r="E162" s="92"/>
      <c r="F162" s="92"/>
      <c r="G162" s="92"/>
      <c r="H162" s="92"/>
      <c r="I162" s="92"/>
      <c r="J162" s="92"/>
      <c r="K162" s="92"/>
      <c r="L162" s="92"/>
      <c r="M162" s="92"/>
      <c r="N162" s="92"/>
      <c r="O162" s="92"/>
      <c r="P162" s="92"/>
      <c r="Q162" s="92"/>
      <c r="R162" s="92"/>
      <c r="S162" s="17"/>
      <c r="T162" s="17"/>
      <c r="U162" s="39"/>
      <c r="V162" s="39"/>
      <c r="W162" s="39"/>
      <c r="X162" s="39"/>
      <c r="Y162" s="39"/>
      <c r="Z162" s="39"/>
      <c r="AA162" s="39"/>
      <c r="AB162" s="39"/>
      <c r="AC162" s="39"/>
      <c r="AD162" s="39"/>
      <c r="AE162" s="39"/>
      <c r="AF162" s="39"/>
      <c r="AG162" s="39"/>
      <c r="AH162" s="39"/>
      <c r="AI162" s="39"/>
      <c r="AJ162" s="39"/>
      <c r="AK162" s="39"/>
      <c r="AL162" s="40" t="s">
        <v>192</v>
      </c>
      <c r="AM162" s="39"/>
      <c r="AN162" s="39"/>
      <c r="AO162" s="39"/>
      <c r="AP162" s="39"/>
      <c r="AQ162" s="39"/>
      <c r="AR162" s="39"/>
      <c r="AS162" s="39"/>
      <c r="AT162" s="39"/>
      <c r="AU162" s="17"/>
      <c r="BV162" s="2">
        <v>162</v>
      </c>
      <c r="DA162" s="2" t="s">
        <v>6</v>
      </c>
      <c r="DB162" s="2" t="s">
        <v>392</v>
      </c>
      <c r="DC162" s="2" t="s">
        <v>234</v>
      </c>
      <c r="DD162" s="2" t="s">
        <v>550</v>
      </c>
      <c r="DE162" s="2">
        <f t="shared" si="3"/>
        <v>0</v>
      </c>
      <c r="DF162" s="2">
        <v>162</v>
      </c>
      <c r="DI162" s="2">
        <v>2</v>
      </c>
    </row>
    <row r="163" spans="1:113" ht="5.0999999999999996" customHeight="1" x14ac:dyDescent="0.2">
      <c r="AL163" s="45"/>
      <c r="AM163" s="45"/>
      <c r="BV163" s="2">
        <v>163</v>
      </c>
      <c r="DA163" s="2" t="s">
        <v>6</v>
      </c>
      <c r="DB163" s="2" t="s">
        <v>393</v>
      </c>
      <c r="DC163" s="2" t="s">
        <v>234</v>
      </c>
      <c r="DD163" s="2" t="s">
        <v>550</v>
      </c>
      <c r="DE163" s="2">
        <f t="shared" si="3"/>
        <v>0</v>
      </c>
      <c r="DF163" s="2">
        <v>163</v>
      </c>
      <c r="DI163" s="2">
        <v>2</v>
      </c>
    </row>
    <row r="164" spans="1:113" ht="53.25" customHeight="1" x14ac:dyDescent="0.2">
      <c r="A164" s="46"/>
      <c r="B164" s="86" t="s">
        <v>157</v>
      </c>
      <c r="C164" s="86"/>
      <c r="D164" s="86"/>
      <c r="E164" s="86"/>
      <c r="F164" s="86" t="s">
        <v>148</v>
      </c>
      <c r="G164" s="86"/>
      <c r="H164" s="86"/>
      <c r="I164" s="86"/>
      <c r="J164" s="86"/>
      <c r="K164" s="86"/>
      <c r="L164" s="86"/>
      <c r="M164" s="86"/>
      <c r="N164" s="86"/>
      <c r="O164" s="86" t="s">
        <v>149</v>
      </c>
      <c r="P164" s="86"/>
      <c r="Q164" s="86"/>
      <c r="R164" s="86"/>
      <c r="S164" s="86"/>
      <c r="T164" s="86" t="s">
        <v>150</v>
      </c>
      <c r="U164" s="86"/>
      <c r="V164" s="86"/>
      <c r="W164" s="86"/>
      <c r="X164" s="86"/>
      <c r="Y164" s="86"/>
      <c r="Z164" s="88" t="s">
        <v>158</v>
      </c>
      <c r="AA164" s="89"/>
      <c r="AB164" s="89"/>
      <c r="AC164" s="89"/>
      <c r="AD164" s="89"/>
      <c r="AE164" s="89"/>
      <c r="AF164" s="89"/>
      <c r="AG164" s="89"/>
      <c r="AH164" s="89"/>
      <c r="AI164" s="89"/>
      <c r="AJ164" s="90"/>
      <c r="AK164" s="88" t="s">
        <v>153</v>
      </c>
      <c r="AL164" s="90"/>
      <c r="AM164" s="86" t="s">
        <v>191</v>
      </c>
      <c r="AN164" s="86"/>
      <c r="AO164" s="86"/>
      <c r="AP164" s="86"/>
      <c r="AQ164" s="86"/>
      <c r="AR164" s="86" t="s">
        <v>154</v>
      </c>
      <c r="AS164" s="86"/>
      <c r="AT164" s="86"/>
      <c r="AU164" s="87"/>
      <c r="BU164" s="2" t="s">
        <v>65</v>
      </c>
      <c r="BV164" s="2">
        <v>164</v>
      </c>
      <c r="DA164" s="2" t="s">
        <v>6</v>
      </c>
      <c r="DB164" s="2" t="s">
        <v>394</v>
      </c>
      <c r="DC164" s="2" t="s">
        <v>234</v>
      </c>
      <c r="DD164" s="2" t="s">
        <v>550</v>
      </c>
      <c r="DE164" s="2">
        <f t="shared" si="3"/>
        <v>0</v>
      </c>
      <c r="DF164" s="2">
        <v>164</v>
      </c>
      <c r="DI164" s="2">
        <v>2</v>
      </c>
    </row>
    <row r="165" spans="1:113" ht="10.5" customHeight="1" x14ac:dyDescent="0.2">
      <c r="A165" s="31">
        <v>1</v>
      </c>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82"/>
      <c r="AA165" s="83"/>
      <c r="AB165" s="83"/>
      <c r="AC165" s="83"/>
      <c r="AD165" s="83"/>
      <c r="AE165" s="83"/>
      <c r="AF165" s="83"/>
      <c r="AG165" s="83"/>
      <c r="AH165" s="83"/>
      <c r="AI165" s="83"/>
      <c r="AJ165" s="84"/>
      <c r="AK165" s="82"/>
      <c r="AL165" s="84"/>
      <c r="AM165" s="85"/>
      <c r="AN165" s="85"/>
      <c r="AO165" s="85"/>
      <c r="AP165" s="85"/>
      <c r="AQ165" s="85"/>
      <c r="AR165" s="74"/>
      <c r="AS165" s="74"/>
      <c r="AT165" s="74"/>
      <c r="AU165" s="75"/>
      <c r="BV165" s="2">
        <v>165</v>
      </c>
      <c r="DA165" s="2" t="s">
        <v>6</v>
      </c>
      <c r="DB165" s="2" t="s">
        <v>395</v>
      </c>
      <c r="DC165" s="2" t="s">
        <v>234</v>
      </c>
      <c r="DD165" s="2" t="s">
        <v>550</v>
      </c>
      <c r="DE165" s="2">
        <f t="shared" si="3"/>
        <v>0</v>
      </c>
      <c r="DF165" s="2">
        <v>165</v>
      </c>
      <c r="DI165" s="2">
        <v>2</v>
      </c>
    </row>
    <row r="166" spans="1:113" ht="10.5" customHeight="1" x14ac:dyDescent="0.2">
      <c r="A166" s="31">
        <v>2</v>
      </c>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82"/>
      <c r="AA166" s="83"/>
      <c r="AB166" s="83"/>
      <c r="AC166" s="83"/>
      <c r="AD166" s="83"/>
      <c r="AE166" s="83"/>
      <c r="AF166" s="83"/>
      <c r="AG166" s="83"/>
      <c r="AH166" s="83"/>
      <c r="AI166" s="83"/>
      <c r="AJ166" s="84"/>
      <c r="AK166" s="82"/>
      <c r="AL166" s="84"/>
      <c r="AM166" s="85"/>
      <c r="AN166" s="85"/>
      <c r="AO166" s="85"/>
      <c r="AP166" s="85"/>
      <c r="AQ166" s="85"/>
      <c r="AR166" s="74"/>
      <c r="AS166" s="74"/>
      <c r="AT166" s="74"/>
      <c r="AU166" s="75"/>
      <c r="BV166" s="2">
        <v>166</v>
      </c>
      <c r="DA166" s="2" t="s">
        <v>6</v>
      </c>
      <c r="DB166" s="2" t="s">
        <v>396</v>
      </c>
      <c r="DC166" s="2" t="s">
        <v>234</v>
      </c>
      <c r="DD166" s="2" t="s">
        <v>550</v>
      </c>
      <c r="DE166" s="2">
        <f t="shared" si="3"/>
        <v>0</v>
      </c>
      <c r="DF166" s="2">
        <v>166</v>
      </c>
      <c r="DI166" s="2">
        <v>2</v>
      </c>
    </row>
    <row r="167" spans="1:113" ht="10.5" hidden="1" customHeight="1" x14ac:dyDescent="0.2">
      <c r="A167" s="31">
        <v>3</v>
      </c>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82"/>
      <c r="AA167" s="83"/>
      <c r="AB167" s="83"/>
      <c r="AC167" s="83"/>
      <c r="AD167" s="83"/>
      <c r="AE167" s="83"/>
      <c r="AF167" s="83"/>
      <c r="AG167" s="83"/>
      <c r="AH167" s="83"/>
      <c r="AI167" s="83"/>
      <c r="AJ167" s="84"/>
      <c r="AK167" s="82"/>
      <c r="AL167" s="84"/>
      <c r="AM167" s="85"/>
      <c r="AN167" s="85"/>
      <c r="AO167" s="85"/>
      <c r="AP167" s="85"/>
      <c r="AQ167" s="85"/>
      <c r="AR167" s="74"/>
      <c r="AS167" s="74"/>
      <c r="AT167" s="74"/>
      <c r="AU167" s="75"/>
      <c r="BV167" s="2">
        <v>167</v>
      </c>
      <c r="DA167" s="2" t="s">
        <v>6</v>
      </c>
      <c r="DB167" s="2" t="s">
        <v>397</v>
      </c>
      <c r="DC167" s="2" t="s">
        <v>234</v>
      </c>
      <c r="DD167" s="2" t="s">
        <v>550</v>
      </c>
      <c r="DE167" s="2">
        <f t="shared" si="3"/>
        <v>0</v>
      </c>
      <c r="DF167" s="2">
        <v>167</v>
      </c>
      <c r="DI167" s="2">
        <v>2</v>
      </c>
    </row>
    <row r="168" spans="1:113" ht="10.5" hidden="1" customHeight="1" x14ac:dyDescent="0.2">
      <c r="A168" s="31">
        <v>4</v>
      </c>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82"/>
      <c r="AA168" s="83"/>
      <c r="AB168" s="83"/>
      <c r="AC168" s="83"/>
      <c r="AD168" s="83"/>
      <c r="AE168" s="83"/>
      <c r="AF168" s="83"/>
      <c r="AG168" s="83"/>
      <c r="AH168" s="83"/>
      <c r="AI168" s="83"/>
      <c r="AJ168" s="84"/>
      <c r="AK168" s="82"/>
      <c r="AL168" s="84"/>
      <c r="AM168" s="85"/>
      <c r="AN168" s="85"/>
      <c r="AO168" s="85"/>
      <c r="AP168" s="85"/>
      <c r="AQ168" s="85"/>
      <c r="AR168" s="74"/>
      <c r="AS168" s="74"/>
      <c r="AT168" s="74"/>
      <c r="AU168" s="75"/>
      <c r="BV168" s="2">
        <v>168</v>
      </c>
      <c r="DA168" s="2" t="s">
        <v>6</v>
      </c>
      <c r="DB168" s="2" t="s">
        <v>398</v>
      </c>
      <c r="DC168" s="2" t="s">
        <v>231</v>
      </c>
      <c r="DD168" s="2" t="s">
        <v>193</v>
      </c>
      <c r="DE168" s="2">
        <f t="shared" si="3"/>
        <v>0</v>
      </c>
      <c r="DF168" s="2">
        <v>168</v>
      </c>
      <c r="DI168" s="2">
        <v>4</v>
      </c>
    </row>
    <row r="169" spans="1:113" ht="10.5" hidden="1" customHeight="1" x14ac:dyDescent="0.2">
      <c r="A169" s="31">
        <v>5</v>
      </c>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82"/>
      <c r="AA169" s="83"/>
      <c r="AB169" s="83"/>
      <c r="AC169" s="83"/>
      <c r="AD169" s="83"/>
      <c r="AE169" s="83"/>
      <c r="AF169" s="83"/>
      <c r="AG169" s="83"/>
      <c r="AH169" s="83"/>
      <c r="AI169" s="83"/>
      <c r="AJ169" s="84"/>
      <c r="AK169" s="82"/>
      <c r="AL169" s="84"/>
      <c r="AM169" s="85"/>
      <c r="AN169" s="85"/>
      <c r="AO169" s="85"/>
      <c r="AP169" s="85"/>
      <c r="AQ169" s="85"/>
      <c r="AR169" s="74"/>
      <c r="AS169" s="74"/>
      <c r="AT169" s="74"/>
      <c r="AU169" s="75"/>
      <c r="BV169" s="2">
        <v>169</v>
      </c>
      <c r="DA169" s="2" t="s">
        <v>6</v>
      </c>
      <c r="DB169" s="2" t="s">
        <v>399</v>
      </c>
      <c r="DC169" s="2" t="s">
        <v>234</v>
      </c>
      <c r="DD169" s="2" t="s">
        <v>550</v>
      </c>
      <c r="DE169" s="2">
        <f t="shared" si="3"/>
        <v>0</v>
      </c>
      <c r="DF169" s="2">
        <v>169</v>
      </c>
      <c r="DI169" s="2">
        <v>2</v>
      </c>
    </row>
    <row r="170" spans="1:113" ht="10.5" hidden="1" customHeight="1" x14ac:dyDescent="0.2">
      <c r="A170" s="31">
        <v>6</v>
      </c>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82"/>
      <c r="AA170" s="83"/>
      <c r="AB170" s="83"/>
      <c r="AC170" s="83"/>
      <c r="AD170" s="83"/>
      <c r="AE170" s="83"/>
      <c r="AF170" s="83"/>
      <c r="AG170" s="83"/>
      <c r="AH170" s="83"/>
      <c r="AI170" s="83"/>
      <c r="AJ170" s="84"/>
      <c r="AK170" s="82"/>
      <c r="AL170" s="84"/>
      <c r="AM170" s="85"/>
      <c r="AN170" s="85"/>
      <c r="AO170" s="85"/>
      <c r="AP170" s="85"/>
      <c r="AQ170" s="85"/>
      <c r="AR170" s="74"/>
      <c r="AS170" s="74"/>
      <c r="AT170" s="74"/>
      <c r="AU170" s="75"/>
      <c r="BV170" s="2">
        <v>170</v>
      </c>
      <c r="DA170" s="2" t="s">
        <v>6</v>
      </c>
      <c r="DB170" s="2" t="s">
        <v>400</v>
      </c>
      <c r="DC170" s="2" t="s">
        <v>234</v>
      </c>
      <c r="DD170" s="2" t="s">
        <v>550</v>
      </c>
      <c r="DE170" s="2">
        <f t="shared" si="3"/>
        <v>0</v>
      </c>
      <c r="DF170" s="2">
        <v>170</v>
      </c>
      <c r="DI170" s="2">
        <v>2</v>
      </c>
    </row>
    <row r="171" spans="1:113" ht="10.5" hidden="1" customHeight="1" x14ac:dyDescent="0.2">
      <c r="A171" s="31">
        <v>7</v>
      </c>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82"/>
      <c r="AA171" s="83"/>
      <c r="AB171" s="83"/>
      <c r="AC171" s="83"/>
      <c r="AD171" s="83"/>
      <c r="AE171" s="83"/>
      <c r="AF171" s="83"/>
      <c r="AG171" s="83"/>
      <c r="AH171" s="83"/>
      <c r="AI171" s="83"/>
      <c r="AJ171" s="84"/>
      <c r="AK171" s="82"/>
      <c r="AL171" s="84"/>
      <c r="AM171" s="85"/>
      <c r="AN171" s="85"/>
      <c r="AO171" s="85"/>
      <c r="AP171" s="85"/>
      <c r="AQ171" s="85"/>
      <c r="AR171" s="74"/>
      <c r="AS171" s="74"/>
      <c r="AT171" s="74"/>
      <c r="AU171" s="75"/>
      <c r="BV171" s="2">
        <v>171</v>
      </c>
      <c r="DA171" s="2" t="s">
        <v>6</v>
      </c>
      <c r="DB171" s="2" t="s">
        <v>401</v>
      </c>
      <c r="DC171" s="2" t="s">
        <v>234</v>
      </c>
      <c r="DD171" s="2" t="s">
        <v>550</v>
      </c>
      <c r="DE171" s="2">
        <f t="shared" si="3"/>
        <v>0</v>
      </c>
      <c r="DF171" s="2">
        <v>171</v>
      </c>
      <c r="DI171" s="2">
        <v>2</v>
      </c>
    </row>
    <row r="172" spans="1:113" ht="10.5" hidden="1" customHeight="1" x14ac:dyDescent="0.2">
      <c r="A172" s="31">
        <v>8</v>
      </c>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82"/>
      <c r="AA172" s="83"/>
      <c r="AB172" s="83"/>
      <c r="AC172" s="83"/>
      <c r="AD172" s="83"/>
      <c r="AE172" s="83"/>
      <c r="AF172" s="83"/>
      <c r="AG172" s="83"/>
      <c r="AH172" s="83"/>
      <c r="AI172" s="83"/>
      <c r="AJ172" s="84"/>
      <c r="AK172" s="82"/>
      <c r="AL172" s="84"/>
      <c r="AM172" s="85"/>
      <c r="AN172" s="85"/>
      <c r="AO172" s="85"/>
      <c r="AP172" s="85"/>
      <c r="AQ172" s="85"/>
      <c r="AR172" s="74"/>
      <c r="AS172" s="74"/>
      <c r="AT172" s="74"/>
      <c r="AU172" s="75"/>
      <c r="BV172" s="2">
        <v>172</v>
      </c>
      <c r="DA172" s="2" t="s">
        <v>6</v>
      </c>
      <c r="DB172" s="2" t="s">
        <v>402</v>
      </c>
      <c r="DC172" s="2" t="s">
        <v>234</v>
      </c>
      <c r="DD172" s="2" t="s">
        <v>550</v>
      </c>
      <c r="DE172" s="2">
        <f t="shared" si="3"/>
        <v>0</v>
      </c>
      <c r="DF172" s="2">
        <v>172</v>
      </c>
      <c r="DI172" s="2">
        <v>2</v>
      </c>
    </row>
    <row r="173" spans="1:113" ht="10.5" hidden="1" customHeight="1" x14ac:dyDescent="0.2">
      <c r="A173" s="31">
        <v>9</v>
      </c>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82"/>
      <c r="AA173" s="83"/>
      <c r="AB173" s="83"/>
      <c r="AC173" s="83"/>
      <c r="AD173" s="83"/>
      <c r="AE173" s="83"/>
      <c r="AF173" s="83"/>
      <c r="AG173" s="83"/>
      <c r="AH173" s="83"/>
      <c r="AI173" s="83"/>
      <c r="AJ173" s="84"/>
      <c r="AK173" s="82"/>
      <c r="AL173" s="84"/>
      <c r="AM173" s="85"/>
      <c r="AN173" s="85"/>
      <c r="AO173" s="85"/>
      <c r="AP173" s="85"/>
      <c r="AQ173" s="85"/>
      <c r="AR173" s="74"/>
      <c r="AS173" s="74"/>
      <c r="AT173" s="74"/>
      <c r="AU173" s="75"/>
      <c r="BV173" s="2">
        <v>173</v>
      </c>
      <c r="DA173" s="2" t="s">
        <v>6</v>
      </c>
      <c r="DB173" s="2" t="s">
        <v>403</v>
      </c>
      <c r="DC173" s="2" t="s">
        <v>234</v>
      </c>
      <c r="DD173" s="2" t="s">
        <v>550</v>
      </c>
      <c r="DE173" s="2">
        <f t="shared" si="3"/>
        <v>0</v>
      </c>
      <c r="DF173" s="2">
        <v>173</v>
      </c>
      <c r="DI173" s="2">
        <v>2</v>
      </c>
    </row>
    <row r="174" spans="1:113" ht="10.5" hidden="1" customHeight="1" x14ac:dyDescent="0.2">
      <c r="A174" s="31">
        <v>10</v>
      </c>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82"/>
      <c r="AA174" s="83"/>
      <c r="AB174" s="83"/>
      <c r="AC174" s="83"/>
      <c r="AD174" s="83"/>
      <c r="AE174" s="83"/>
      <c r="AF174" s="83"/>
      <c r="AG174" s="83"/>
      <c r="AH174" s="83"/>
      <c r="AI174" s="83"/>
      <c r="AJ174" s="84"/>
      <c r="AK174" s="82"/>
      <c r="AL174" s="84"/>
      <c r="AM174" s="85"/>
      <c r="AN174" s="85"/>
      <c r="AO174" s="85"/>
      <c r="AP174" s="85"/>
      <c r="AQ174" s="85"/>
      <c r="AR174" s="74"/>
      <c r="AS174" s="74"/>
      <c r="AT174" s="74"/>
      <c r="AU174" s="75"/>
      <c r="BV174" s="2">
        <v>174</v>
      </c>
      <c r="DA174" s="2" t="s">
        <v>6</v>
      </c>
      <c r="DB174" s="2" t="s">
        <v>404</v>
      </c>
      <c r="DC174" s="2" t="s">
        <v>234</v>
      </c>
      <c r="DD174" s="2" t="s">
        <v>550</v>
      </c>
      <c r="DE174" s="2">
        <f t="shared" si="3"/>
        <v>0</v>
      </c>
      <c r="DF174" s="2">
        <v>174</v>
      </c>
      <c r="DI174" s="2">
        <v>2</v>
      </c>
    </row>
    <row r="175" spans="1:113" ht="10.5" hidden="1" customHeight="1" x14ac:dyDescent="0.2">
      <c r="A175" s="31">
        <v>11</v>
      </c>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82"/>
      <c r="AA175" s="83"/>
      <c r="AB175" s="83"/>
      <c r="AC175" s="83"/>
      <c r="AD175" s="83"/>
      <c r="AE175" s="83"/>
      <c r="AF175" s="83"/>
      <c r="AG175" s="83"/>
      <c r="AH175" s="83"/>
      <c r="AI175" s="83"/>
      <c r="AJ175" s="84"/>
      <c r="AK175" s="82"/>
      <c r="AL175" s="84"/>
      <c r="AM175" s="85"/>
      <c r="AN175" s="85"/>
      <c r="AO175" s="85"/>
      <c r="AP175" s="85"/>
      <c r="AQ175" s="85"/>
      <c r="AR175" s="74"/>
      <c r="AS175" s="74"/>
      <c r="AT175" s="74"/>
      <c r="AU175" s="75"/>
      <c r="BV175" s="2">
        <v>175</v>
      </c>
      <c r="DA175" s="2" t="s">
        <v>6</v>
      </c>
      <c r="DB175" s="2" t="s">
        <v>405</v>
      </c>
      <c r="DC175" s="2" t="s">
        <v>234</v>
      </c>
      <c r="DD175" s="2" t="s">
        <v>550</v>
      </c>
      <c r="DE175" s="2">
        <f t="shared" si="3"/>
        <v>0</v>
      </c>
      <c r="DF175" s="2">
        <v>175</v>
      </c>
      <c r="DI175" s="2">
        <v>2</v>
      </c>
    </row>
    <row r="176" spans="1:113" ht="10.5" hidden="1" customHeight="1" x14ac:dyDescent="0.2">
      <c r="A176" s="31">
        <v>12</v>
      </c>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82"/>
      <c r="AA176" s="83"/>
      <c r="AB176" s="83"/>
      <c r="AC176" s="83"/>
      <c r="AD176" s="83"/>
      <c r="AE176" s="83"/>
      <c r="AF176" s="83"/>
      <c r="AG176" s="83"/>
      <c r="AH176" s="83"/>
      <c r="AI176" s="83"/>
      <c r="AJ176" s="84"/>
      <c r="AK176" s="82"/>
      <c r="AL176" s="84"/>
      <c r="AM176" s="85"/>
      <c r="AN176" s="85"/>
      <c r="AO176" s="85"/>
      <c r="AP176" s="85"/>
      <c r="AQ176" s="85"/>
      <c r="AR176" s="74"/>
      <c r="AS176" s="74"/>
      <c r="AT176" s="74"/>
      <c r="AU176" s="75"/>
      <c r="BV176" s="2">
        <v>176</v>
      </c>
      <c r="DA176" s="2" t="s">
        <v>6</v>
      </c>
      <c r="DB176" s="2" t="s">
        <v>406</v>
      </c>
      <c r="DC176" s="2" t="s">
        <v>231</v>
      </c>
      <c r="DD176" s="2" t="s">
        <v>550</v>
      </c>
      <c r="DE176" s="2">
        <f t="shared" si="3"/>
        <v>0</v>
      </c>
      <c r="DF176" s="2">
        <v>176</v>
      </c>
      <c r="DI176" s="2">
        <v>2</v>
      </c>
    </row>
    <row r="177" spans="1:113" ht="10.5" hidden="1" customHeight="1" x14ac:dyDescent="0.2">
      <c r="A177" s="31">
        <v>13</v>
      </c>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82"/>
      <c r="AA177" s="83"/>
      <c r="AB177" s="83"/>
      <c r="AC177" s="83"/>
      <c r="AD177" s="83"/>
      <c r="AE177" s="83"/>
      <c r="AF177" s="83"/>
      <c r="AG177" s="83"/>
      <c r="AH177" s="83"/>
      <c r="AI177" s="83"/>
      <c r="AJ177" s="84"/>
      <c r="AK177" s="82"/>
      <c r="AL177" s="84"/>
      <c r="AM177" s="85"/>
      <c r="AN177" s="85"/>
      <c r="AO177" s="85"/>
      <c r="AP177" s="85"/>
      <c r="AQ177" s="85"/>
      <c r="AR177" s="74"/>
      <c r="AS177" s="74"/>
      <c r="AT177" s="74"/>
      <c r="AU177" s="75"/>
      <c r="BV177" s="2">
        <v>177</v>
      </c>
      <c r="DA177" s="2" t="s">
        <v>6</v>
      </c>
      <c r="DB177" s="2" t="s">
        <v>407</v>
      </c>
      <c r="DC177" s="2" t="s">
        <v>234</v>
      </c>
      <c r="DD177" s="2" t="s">
        <v>550</v>
      </c>
      <c r="DE177" s="2">
        <f t="shared" si="3"/>
        <v>0</v>
      </c>
      <c r="DF177" s="2">
        <v>177</v>
      </c>
      <c r="DI177" s="2">
        <v>2</v>
      </c>
    </row>
    <row r="178" spans="1:113" ht="10.5" hidden="1" customHeight="1" x14ac:dyDescent="0.2">
      <c r="A178" s="31">
        <v>14</v>
      </c>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82"/>
      <c r="AA178" s="83"/>
      <c r="AB178" s="83"/>
      <c r="AC178" s="83"/>
      <c r="AD178" s="83"/>
      <c r="AE178" s="83"/>
      <c r="AF178" s="83"/>
      <c r="AG178" s="83"/>
      <c r="AH178" s="83"/>
      <c r="AI178" s="83"/>
      <c r="AJ178" s="84"/>
      <c r="AK178" s="82"/>
      <c r="AL178" s="84"/>
      <c r="AM178" s="85"/>
      <c r="AN178" s="85"/>
      <c r="AO178" s="85"/>
      <c r="AP178" s="85"/>
      <c r="AQ178" s="85"/>
      <c r="AR178" s="74"/>
      <c r="AS178" s="74"/>
      <c r="AT178" s="74"/>
      <c r="AU178" s="75"/>
      <c r="BV178" s="2">
        <v>178</v>
      </c>
      <c r="DA178" s="2" t="s">
        <v>6</v>
      </c>
      <c r="DB178" s="2" t="s">
        <v>408</v>
      </c>
      <c r="DC178" s="2" t="s">
        <v>231</v>
      </c>
      <c r="DD178" s="2" t="s">
        <v>550</v>
      </c>
      <c r="DE178" s="2">
        <f t="shared" si="3"/>
        <v>0</v>
      </c>
      <c r="DF178" s="2">
        <v>178</v>
      </c>
      <c r="DI178" s="2">
        <v>2</v>
      </c>
    </row>
    <row r="179" spans="1:113" ht="10.5" hidden="1" customHeight="1" x14ac:dyDescent="0.2">
      <c r="A179" s="31">
        <v>15</v>
      </c>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82"/>
      <c r="AA179" s="83"/>
      <c r="AB179" s="83"/>
      <c r="AC179" s="83"/>
      <c r="AD179" s="83"/>
      <c r="AE179" s="83"/>
      <c r="AF179" s="83"/>
      <c r="AG179" s="83"/>
      <c r="AH179" s="83"/>
      <c r="AI179" s="83"/>
      <c r="AJ179" s="84"/>
      <c r="AK179" s="82"/>
      <c r="AL179" s="84"/>
      <c r="AM179" s="85"/>
      <c r="AN179" s="85"/>
      <c r="AO179" s="85"/>
      <c r="AP179" s="85"/>
      <c r="AQ179" s="85"/>
      <c r="AR179" s="74"/>
      <c r="AS179" s="74"/>
      <c r="AT179" s="74"/>
      <c r="AU179" s="75"/>
      <c r="BV179" s="2">
        <v>179</v>
      </c>
      <c r="DA179" s="2" t="s">
        <v>6</v>
      </c>
      <c r="DB179" s="2" t="s">
        <v>409</v>
      </c>
      <c r="DC179" s="2" t="s">
        <v>231</v>
      </c>
      <c r="DD179" s="2" t="s">
        <v>550</v>
      </c>
      <c r="DE179" s="2">
        <f t="shared" si="3"/>
        <v>0</v>
      </c>
      <c r="DF179" s="2">
        <v>179</v>
      </c>
      <c r="DI179" s="2">
        <v>2</v>
      </c>
    </row>
    <row r="180" spans="1:113" ht="10.5" hidden="1" customHeight="1" x14ac:dyDescent="0.2">
      <c r="A180" s="31">
        <v>16</v>
      </c>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82"/>
      <c r="AA180" s="83"/>
      <c r="AB180" s="83"/>
      <c r="AC180" s="83"/>
      <c r="AD180" s="83"/>
      <c r="AE180" s="83"/>
      <c r="AF180" s="83"/>
      <c r="AG180" s="83"/>
      <c r="AH180" s="83"/>
      <c r="AI180" s="83"/>
      <c r="AJ180" s="84"/>
      <c r="AK180" s="82"/>
      <c r="AL180" s="84"/>
      <c r="AM180" s="85"/>
      <c r="AN180" s="85"/>
      <c r="AO180" s="85"/>
      <c r="AP180" s="85"/>
      <c r="AQ180" s="85"/>
      <c r="AR180" s="74"/>
      <c r="AS180" s="74"/>
      <c r="AT180" s="74"/>
      <c r="AU180" s="75"/>
      <c r="BV180" s="2">
        <v>180</v>
      </c>
      <c r="DA180" s="2" t="s">
        <v>6</v>
      </c>
      <c r="DB180" s="2" t="s">
        <v>410</v>
      </c>
      <c r="DC180" s="2" t="s">
        <v>231</v>
      </c>
      <c r="DD180" s="2" t="s">
        <v>550</v>
      </c>
      <c r="DE180" s="2">
        <f t="shared" si="3"/>
        <v>0</v>
      </c>
      <c r="DF180" s="2">
        <v>180</v>
      </c>
      <c r="DI180" s="2">
        <v>2</v>
      </c>
    </row>
    <row r="181" spans="1:113" ht="10.5" hidden="1" customHeight="1" x14ac:dyDescent="0.2">
      <c r="A181" s="31">
        <v>17</v>
      </c>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82"/>
      <c r="AA181" s="83"/>
      <c r="AB181" s="83"/>
      <c r="AC181" s="83"/>
      <c r="AD181" s="83"/>
      <c r="AE181" s="83"/>
      <c r="AF181" s="83"/>
      <c r="AG181" s="83"/>
      <c r="AH181" s="83"/>
      <c r="AI181" s="83"/>
      <c r="AJ181" s="84"/>
      <c r="AK181" s="82"/>
      <c r="AL181" s="84"/>
      <c r="AM181" s="85"/>
      <c r="AN181" s="85"/>
      <c r="AO181" s="85"/>
      <c r="AP181" s="85"/>
      <c r="AQ181" s="85"/>
      <c r="AR181" s="74"/>
      <c r="AS181" s="74"/>
      <c r="AT181" s="74"/>
      <c r="AU181" s="75"/>
      <c r="BV181" s="2">
        <v>181</v>
      </c>
      <c r="DA181" s="2" t="s">
        <v>6</v>
      </c>
      <c r="DB181" s="2" t="s">
        <v>411</v>
      </c>
      <c r="DC181" s="2" t="s">
        <v>234</v>
      </c>
      <c r="DD181" s="2" t="s">
        <v>550</v>
      </c>
      <c r="DE181" s="2">
        <f t="shared" si="3"/>
        <v>0</v>
      </c>
      <c r="DF181" s="2">
        <v>181</v>
      </c>
      <c r="DI181" s="2">
        <v>2</v>
      </c>
    </row>
    <row r="182" spans="1:113" ht="10.5" hidden="1" customHeight="1" x14ac:dyDescent="0.2">
      <c r="A182" s="31">
        <v>18</v>
      </c>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82"/>
      <c r="AA182" s="83"/>
      <c r="AB182" s="83"/>
      <c r="AC182" s="83"/>
      <c r="AD182" s="83"/>
      <c r="AE182" s="83"/>
      <c r="AF182" s="83"/>
      <c r="AG182" s="83"/>
      <c r="AH182" s="83"/>
      <c r="AI182" s="83"/>
      <c r="AJ182" s="84"/>
      <c r="AK182" s="82"/>
      <c r="AL182" s="84"/>
      <c r="AM182" s="85"/>
      <c r="AN182" s="85"/>
      <c r="AO182" s="85"/>
      <c r="AP182" s="85"/>
      <c r="AQ182" s="85"/>
      <c r="AR182" s="74"/>
      <c r="AS182" s="74"/>
      <c r="AT182" s="74"/>
      <c r="AU182" s="75"/>
      <c r="BV182" s="2">
        <v>182</v>
      </c>
      <c r="DA182" s="2" t="s">
        <v>6</v>
      </c>
      <c r="DB182" s="2" t="s">
        <v>412</v>
      </c>
      <c r="DC182" s="2" t="s">
        <v>234</v>
      </c>
      <c r="DD182" s="2" t="s">
        <v>550</v>
      </c>
      <c r="DE182" s="2">
        <f t="shared" si="3"/>
        <v>0</v>
      </c>
      <c r="DF182" s="2">
        <v>182</v>
      </c>
      <c r="DI182" s="2">
        <v>2</v>
      </c>
    </row>
    <row r="183" spans="1:113" ht="10.5" hidden="1" customHeight="1" x14ac:dyDescent="0.2">
      <c r="A183" s="31">
        <v>19</v>
      </c>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82"/>
      <c r="AA183" s="83"/>
      <c r="AB183" s="83"/>
      <c r="AC183" s="83"/>
      <c r="AD183" s="83"/>
      <c r="AE183" s="83"/>
      <c r="AF183" s="83"/>
      <c r="AG183" s="83"/>
      <c r="AH183" s="83"/>
      <c r="AI183" s="83"/>
      <c r="AJ183" s="84"/>
      <c r="AK183" s="82"/>
      <c r="AL183" s="84"/>
      <c r="AM183" s="85"/>
      <c r="AN183" s="85"/>
      <c r="AO183" s="85"/>
      <c r="AP183" s="85"/>
      <c r="AQ183" s="85"/>
      <c r="AR183" s="74"/>
      <c r="AS183" s="74"/>
      <c r="AT183" s="74"/>
      <c r="AU183" s="75"/>
      <c r="BV183" s="2">
        <v>183</v>
      </c>
      <c r="DA183" s="2" t="s">
        <v>6</v>
      </c>
      <c r="DB183" s="2" t="s">
        <v>413</v>
      </c>
      <c r="DC183" s="2" t="s">
        <v>234</v>
      </c>
      <c r="DD183" s="2" t="s">
        <v>550</v>
      </c>
      <c r="DE183" s="2">
        <f t="shared" si="3"/>
        <v>0</v>
      </c>
      <c r="DF183" s="2">
        <v>183</v>
      </c>
      <c r="DI183" s="2">
        <v>2</v>
      </c>
    </row>
    <row r="184" spans="1:113" ht="10.5" hidden="1" customHeight="1" x14ac:dyDescent="0.2">
      <c r="A184" s="32">
        <v>20</v>
      </c>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6"/>
      <c r="AA184" s="77"/>
      <c r="AB184" s="77"/>
      <c r="AC184" s="77"/>
      <c r="AD184" s="77"/>
      <c r="AE184" s="77"/>
      <c r="AF184" s="77"/>
      <c r="AG184" s="77"/>
      <c r="AH184" s="77"/>
      <c r="AI184" s="77"/>
      <c r="AJ184" s="78"/>
      <c r="AK184" s="76"/>
      <c r="AL184" s="78"/>
      <c r="AM184" s="79"/>
      <c r="AN184" s="79"/>
      <c r="AO184" s="79"/>
      <c r="AP184" s="79"/>
      <c r="AQ184" s="79"/>
      <c r="AR184" s="72"/>
      <c r="AS184" s="72"/>
      <c r="AT184" s="72"/>
      <c r="AU184" s="73"/>
      <c r="BV184" s="2">
        <v>184</v>
      </c>
      <c r="DA184" s="2" t="s">
        <v>6</v>
      </c>
      <c r="DB184" s="2" t="s">
        <v>414</v>
      </c>
      <c r="DC184" s="2" t="s">
        <v>234</v>
      </c>
      <c r="DD184" s="2" t="s">
        <v>550</v>
      </c>
      <c r="DE184" s="2">
        <f t="shared" si="3"/>
        <v>0</v>
      </c>
      <c r="DF184" s="2">
        <v>184</v>
      </c>
      <c r="DI184" s="2">
        <v>2</v>
      </c>
    </row>
    <row r="185" spans="1:113" ht="5.0999999999999996" hidden="1" customHeight="1" x14ac:dyDescent="0.2">
      <c r="BU185" s="2" t="s">
        <v>68</v>
      </c>
      <c r="BV185" s="2">
        <v>185</v>
      </c>
      <c r="DA185" s="2" t="s">
        <v>6</v>
      </c>
      <c r="DB185" s="2" t="s">
        <v>415</v>
      </c>
      <c r="DC185" s="2" t="s">
        <v>234</v>
      </c>
      <c r="DD185" s="2" t="s">
        <v>550</v>
      </c>
      <c r="DE185" s="2">
        <f t="shared" si="3"/>
        <v>0</v>
      </c>
      <c r="DF185" s="2">
        <v>185</v>
      </c>
      <c r="DI185" s="2">
        <v>2</v>
      </c>
    </row>
    <row r="186" spans="1:113" ht="5.0999999999999996" customHeight="1" x14ac:dyDescent="0.2">
      <c r="BV186" s="2">
        <v>186</v>
      </c>
      <c r="DA186" s="2" t="s">
        <v>6</v>
      </c>
      <c r="DB186" s="2" t="s">
        <v>416</v>
      </c>
      <c r="DC186" s="2" t="s">
        <v>234</v>
      </c>
      <c r="DD186" s="2" t="s">
        <v>550</v>
      </c>
      <c r="DE186" s="2">
        <f t="shared" si="3"/>
        <v>0</v>
      </c>
      <c r="DF186" s="2">
        <v>186</v>
      </c>
      <c r="DI186" s="2">
        <v>2</v>
      </c>
    </row>
    <row r="187" spans="1:113" ht="10.5" customHeight="1" x14ac:dyDescent="0.2">
      <c r="A187" s="16" t="s">
        <v>159</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26" t="s">
        <v>160</v>
      </c>
      <c r="AM187" s="17"/>
      <c r="AN187" s="17"/>
      <c r="AO187" s="17"/>
      <c r="AP187" s="17"/>
      <c r="AQ187" s="17"/>
      <c r="AR187" s="17"/>
      <c r="AS187" s="17"/>
      <c r="AT187" s="17"/>
      <c r="AU187" s="17"/>
      <c r="BV187" s="2">
        <v>187</v>
      </c>
      <c r="DA187" s="2" t="s">
        <v>6</v>
      </c>
      <c r="DB187" s="2" t="s">
        <v>417</v>
      </c>
      <c r="DC187" s="2" t="s">
        <v>234</v>
      </c>
      <c r="DD187" s="2" t="s">
        <v>550</v>
      </c>
      <c r="DE187" s="2">
        <f t="shared" si="3"/>
        <v>0</v>
      </c>
      <c r="DF187" s="2">
        <v>187</v>
      </c>
      <c r="DI187" s="2">
        <v>2</v>
      </c>
    </row>
    <row r="188" spans="1:113" ht="4.5" customHeight="1" x14ac:dyDescent="0.2">
      <c r="A188" s="1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BV188" s="2">
        <v>188</v>
      </c>
      <c r="DA188" s="2" t="s">
        <v>6</v>
      </c>
      <c r="DB188" s="2" t="s">
        <v>418</v>
      </c>
      <c r="DC188" s="2" t="s">
        <v>234</v>
      </c>
      <c r="DD188" s="2" t="s">
        <v>550</v>
      </c>
      <c r="DE188" s="2">
        <f t="shared" si="3"/>
        <v>0</v>
      </c>
      <c r="DF188" s="2">
        <v>188</v>
      </c>
      <c r="DI188" s="2">
        <v>2</v>
      </c>
    </row>
    <row r="189" spans="1:113" ht="10.5" customHeight="1" x14ac:dyDescent="0.2">
      <c r="A189" s="29"/>
      <c r="B189" s="80" t="s">
        <v>161</v>
      </c>
      <c r="C189" s="80"/>
      <c r="D189" s="80"/>
      <c r="E189" s="80"/>
      <c r="F189" s="80"/>
      <c r="G189" s="80"/>
      <c r="H189" s="80"/>
      <c r="I189" s="80"/>
      <c r="J189" s="80"/>
      <c r="K189" s="80"/>
      <c r="L189" s="80"/>
      <c r="M189" s="80" t="s">
        <v>162</v>
      </c>
      <c r="N189" s="80"/>
      <c r="O189" s="80"/>
      <c r="P189" s="80"/>
      <c r="Q189" s="80"/>
      <c r="R189" s="80"/>
      <c r="S189" s="80"/>
      <c r="T189" s="80" t="s">
        <v>163</v>
      </c>
      <c r="U189" s="80"/>
      <c r="V189" s="80"/>
      <c r="W189" s="80"/>
      <c r="X189" s="80"/>
      <c r="Y189" s="80"/>
      <c r="Z189" s="80"/>
      <c r="AA189" s="80"/>
      <c r="AB189" s="80"/>
      <c r="AC189" s="80"/>
      <c r="AD189" s="80"/>
      <c r="AE189" s="80" t="s">
        <v>164</v>
      </c>
      <c r="AF189" s="80"/>
      <c r="AG189" s="80"/>
      <c r="AH189" s="80"/>
      <c r="AI189" s="80"/>
      <c r="AJ189" s="80"/>
      <c r="AK189" s="80"/>
      <c r="AL189" s="80" t="s">
        <v>165</v>
      </c>
      <c r="AM189" s="80"/>
      <c r="AN189" s="80"/>
      <c r="AO189" s="80"/>
      <c r="AP189" s="80"/>
      <c r="AQ189" s="80"/>
      <c r="AR189" s="80"/>
      <c r="AS189" s="80"/>
      <c r="AT189" s="80"/>
      <c r="AU189" s="81"/>
      <c r="BU189" s="2" t="s">
        <v>72</v>
      </c>
      <c r="BV189" s="2">
        <v>189</v>
      </c>
      <c r="DA189" s="2" t="s">
        <v>6</v>
      </c>
      <c r="DB189" s="2" t="s">
        <v>419</v>
      </c>
      <c r="DC189" s="2" t="s">
        <v>234</v>
      </c>
      <c r="DD189" s="2" t="s">
        <v>550</v>
      </c>
      <c r="DE189" s="2">
        <f t="shared" si="3"/>
        <v>0</v>
      </c>
      <c r="DF189" s="2">
        <v>189</v>
      </c>
      <c r="DI189" s="2">
        <v>2</v>
      </c>
    </row>
    <row r="190" spans="1:113" ht="10.5" customHeight="1" x14ac:dyDescent="0.2">
      <c r="A190" s="31">
        <v>1</v>
      </c>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5"/>
      <c r="BV190" s="2">
        <v>190</v>
      </c>
      <c r="DA190" s="2" t="s">
        <v>6</v>
      </c>
      <c r="DB190" s="2" t="s">
        <v>420</v>
      </c>
      <c r="DC190" s="2" t="s">
        <v>234</v>
      </c>
      <c r="DD190" s="2" t="s">
        <v>550</v>
      </c>
      <c r="DE190" s="2" t="str">
        <f t="shared" si="3"/>
        <v>C</v>
      </c>
      <c r="DF190" s="2">
        <v>190</v>
      </c>
      <c r="DI190" s="2">
        <v>2</v>
      </c>
    </row>
    <row r="191" spans="1:113" ht="10.5" customHeight="1" x14ac:dyDescent="0.2">
      <c r="A191" s="31">
        <v>2</v>
      </c>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5"/>
      <c r="BV191" s="2">
        <v>191</v>
      </c>
      <c r="DA191" s="2" t="s">
        <v>7</v>
      </c>
      <c r="DB191" s="2" t="s">
        <v>421</v>
      </c>
      <c r="DC191" s="2" t="s">
        <v>231</v>
      </c>
      <c r="DD191" s="2" t="s">
        <v>550</v>
      </c>
      <c r="DE191" s="2">
        <f t="shared" si="3"/>
        <v>0</v>
      </c>
      <c r="DF191" s="2">
        <v>191</v>
      </c>
      <c r="DI191" s="2">
        <v>2</v>
      </c>
    </row>
    <row r="192" spans="1:113" ht="10.5" hidden="1" customHeight="1" x14ac:dyDescent="0.2">
      <c r="A192" s="31">
        <v>3</v>
      </c>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5"/>
      <c r="BV192" s="2">
        <v>192</v>
      </c>
      <c r="DA192" s="2" t="s">
        <v>7</v>
      </c>
      <c r="DB192" s="2" t="s">
        <v>422</v>
      </c>
      <c r="DC192" s="2" t="s">
        <v>231</v>
      </c>
      <c r="DD192" s="2" t="s">
        <v>226</v>
      </c>
      <c r="DE192" s="2">
        <f t="shared" si="3"/>
        <v>0</v>
      </c>
      <c r="DF192" s="2">
        <v>192</v>
      </c>
      <c r="DI192" s="2">
        <v>3</v>
      </c>
    </row>
    <row r="193" spans="1:113" ht="10.5" hidden="1" customHeight="1" x14ac:dyDescent="0.2">
      <c r="A193" s="31">
        <v>4</v>
      </c>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5"/>
      <c r="BV193" s="2">
        <v>193</v>
      </c>
      <c r="DA193" s="2" t="s">
        <v>7</v>
      </c>
      <c r="DB193" s="2" t="s">
        <v>423</v>
      </c>
      <c r="DC193" s="2" t="s">
        <v>231</v>
      </c>
      <c r="DD193" s="2" t="s">
        <v>550</v>
      </c>
      <c r="DE193" s="2">
        <f t="shared" si="3"/>
        <v>0</v>
      </c>
      <c r="DF193" s="2">
        <v>193</v>
      </c>
      <c r="DI193" s="2">
        <v>2</v>
      </c>
    </row>
    <row r="194" spans="1:113" ht="10.5" hidden="1" customHeight="1" x14ac:dyDescent="0.2">
      <c r="A194" s="31">
        <v>5</v>
      </c>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5"/>
      <c r="BV194" s="2">
        <v>194</v>
      </c>
      <c r="DA194" s="2" t="s">
        <v>7</v>
      </c>
      <c r="DB194" s="2" t="s">
        <v>424</v>
      </c>
      <c r="DC194" s="2" t="s">
        <v>14</v>
      </c>
      <c r="DE194" s="2" t="str">
        <f t="shared" ref="DE194:DE258" si="4">IF(DA194=DA195,0,DA194)</f>
        <v>D</v>
      </c>
      <c r="DF194" s="2">
        <v>194</v>
      </c>
      <c r="DI194" s="2">
        <v>1</v>
      </c>
    </row>
    <row r="195" spans="1:113" ht="10.5" hidden="1" customHeight="1" x14ac:dyDescent="0.2">
      <c r="A195" s="31">
        <v>6</v>
      </c>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5"/>
      <c r="BV195" s="2">
        <v>195</v>
      </c>
      <c r="DA195" s="2" t="s">
        <v>8</v>
      </c>
      <c r="DB195" s="2" t="s">
        <v>425</v>
      </c>
      <c r="DC195" s="2" t="s">
        <v>234</v>
      </c>
      <c r="DD195" s="2" t="s">
        <v>550</v>
      </c>
      <c r="DE195" s="2">
        <f t="shared" si="4"/>
        <v>0</v>
      </c>
      <c r="DF195" s="2">
        <v>195</v>
      </c>
      <c r="DI195" s="2">
        <v>2</v>
      </c>
    </row>
    <row r="196" spans="1:113" ht="10.5" hidden="1" customHeight="1" x14ac:dyDescent="0.2">
      <c r="A196" s="31">
        <v>7</v>
      </c>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5"/>
      <c r="BV196" s="2">
        <v>196</v>
      </c>
      <c r="DA196" s="2" t="s">
        <v>8</v>
      </c>
      <c r="DB196" s="2" t="s">
        <v>426</v>
      </c>
      <c r="DC196" s="2" t="s">
        <v>231</v>
      </c>
      <c r="DD196" s="2" t="s">
        <v>550</v>
      </c>
      <c r="DE196" s="2">
        <f t="shared" si="4"/>
        <v>0</v>
      </c>
      <c r="DF196" s="2">
        <v>196</v>
      </c>
      <c r="DI196" s="2">
        <v>2</v>
      </c>
    </row>
    <row r="197" spans="1:113" ht="10.5" hidden="1" customHeight="1" x14ac:dyDescent="0.2">
      <c r="A197" s="31">
        <v>8</v>
      </c>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5"/>
      <c r="BV197" s="2">
        <v>197</v>
      </c>
      <c r="DA197" s="2" t="s">
        <v>8</v>
      </c>
      <c r="DB197" s="2" t="s">
        <v>427</v>
      </c>
      <c r="DC197" s="2" t="s">
        <v>231</v>
      </c>
      <c r="DD197" s="2" t="s">
        <v>550</v>
      </c>
      <c r="DE197" s="2">
        <f t="shared" si="4"/>
        <v>0</v>
      </c>
      <c r="DF197" s="2">
        <v>197</v>
      </c>
      <c r="DI197" s="2">
        <v>2</v>
      </c>
    </row>
    <row r="198" spans="1:113" ht="10.5" hidden="1" customHeight="1" x14ac:dyDescent="0.2">
      <c r="A198" s="31">
        <v>9</v>
      </c>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5"/>
      <c r="BV198" s="2">
        <v>198</v>
      </c>
      <c r="DA198" s="2" t="s">
        <v>8</v>
      </c>
      <c r="DB198" s="2" t="s">
        <v>428</v>
      </c>
      <c r="DC198" s="2" t="s">
        <v>231</v>
      </c>
      <c r="DD198" s="2" t="s">
        <v>550</v>
      </c>
      <c r="DE198" s="2">
        <f t="shared" si="4"/>
        <v>0</v>
      </c>
      <c r="DF198" s="2">
        <v>198</v>
      </c>
      <c r="DI198" s="2">
        <v>2</v>
      </c>
    </row>
    <row r="199" spans="1:113" ht="10.5" hidden="1" customHeight="1" x14ac:dyDescent="0.2">
      <c r="A199" s="32">
        <v>10</v>
      </c>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3"/>
      <c r="BV199" s="2">
        <v>199</v>
      </c>
      <c r="DA199" s="2" t="s">
        <v>8</v>
      </c>
      <c r="DB199" s="2" t="s">
        <v>429</v>
      </c>
      <c r="DC199" s="2" t="s">
        <v>231</v>
      </c>
      <c r="DD199" s="2" t="s">
        <v>550</v>
      </c>
      <c r="DE199" s="2">
        <f t="shared" si="4"/>
        <v>0</v>
      </c>
      <c r="DF199" s="2">
        <v>199</v>
      </c>
      <c r="DI199" s="2">
        <v>2</v>
      </c>
    </row>
    <row r="200" spans="1:113" ht="5.0999999999999996" hidden="1" customHeight="1" x14ac:dyDescent="0.2">
      <c r="BU200" s="2" t="s">
        <v>76</v>
      </c>
      <c r="BV200" s="2">
        <v>200</v>
      </c>
      <c r="DA200" s="2" t="s">
        <v>8</v>
      </c>
      <c r="DB200" s="2" t="s">
        <v>430</v>
      </c>
      <c r="DC200" s="2" t="s">
        <v>231</v>
      </c>
      <c r="DD200" s="2" t="s">
        <v>550</v>
      </c>
      <c r="DE200" s="2">
        <f t="shared" si="4"/>
        <v>0</v>
      </c>
      <c r="DF200" s="2">
        <v>200</v>
      </c>
      <c r="DI200" s="2">
        <v>2</v>
      </c>
    </row>
    <row r="201" spans="1:113" ht="5.0999999999999996" customHeight="1" x14ac:dyDescent="0.2">
      <c r="BV201" s="2">
        <v>201</v>
      </c>
      <c r="DA201" s="2" t="s">
        <v>8</v>
      </c>
      <c r="DB201" s="2" t="s">
        <v>431</v>
      </c>
      <c r="DC201" s="2" t="s">
        <v>231</v>
      </c>
      <c r="DD201" s="2" t="s">
        <v>550</v>
      </c>
      <c r="DE201" s="2">
        <f t="shared" si="4"/>
        <v>0</v>
      </c>
      <c r="DF201" s="2">
        <v>201</v>
      </c>
      <c r="DI201" s="2">
        <v>2</v>
      </c>
    </row>
    <row r="202" spans="1:113" ht="10.5" customHeight="1" x14ac:dyDescent="0.2">
      <c r="BM202" s="47"/>
      <c r="BV202" s="2">
        <v>202</v>
      </c>
      <c r="DA202" s="2" t="s">
        <v>8</v>
      </c>
      <c r="DB202" s="2" t="s">
        <v>432</v>
      </c>
      <c r="DC202" s="2" t="s">
        <v>231</v>
      </c>
      <c r="DD202" s="2" t="s">
        <v>550</v>
      </c>
      <c r="DE202" s="2" t="str">
        <f t="shared" si="4"/>
        <v>E</v>
      </c>
      <c r="DF202" s="2">
        <v>202</v>
      </c>
      <c r="DI202" s="2">
        <v>2</v>
      </c>
    </row>
    <row r="203" spans="1:113" ht="10.5" customHeight="1" x14ac:dyDescent="0.2">
      <c r="BV203" s="2">
        <v>203</v>
      </c>
      <c r="DA203" s="2" t="s">
        <v>433</v>
      </c>
      <c r="DB203" s="2" t="s">
        <v>434</v>
      </c>
      <c r="DC203" s="2" t="s">
        <v>234</v>
      </c>
      <c r="DE203" s="2">
        <f t="shared" si="4"/>
        <v>0</v>
      </c>
      <c r="DF203" s="2">
        <v>203</v>
      </c>
      <c r="DI203" s="2">
        <v>1</v>
      </c>
    </row>
    <row r="204" spans="1:113" ht="10.5" customHeight="1" x14ac:dyDescent="0.2">
      <c r="BV204" s="2">
        <v>204</v>
      </c>
      <c r="DA204" s="2" t="s">
        <v>433</v>
      </c>
      <c r="DB204" s="2" t="s">
        <v>435</v>
      </c>
      <c r="DC204" s="2" t="s">
        <v>14</v>
      </c>
      <c r="DE204" s="2">
        <f t="shared" si="4"/>
        <v>0</v>
      </c>
      <c r="DF204" s="2">
        <v>204</v>
      </c>
      <c r="DI204" s="2">
        <v>1</v>
      </c>
    </row>
    <row r="205" spans="1:113" ht="10.5" customHeight="1" x14ac:dyDescent="0.2">
      <c r="BV205" s="2">
        <v>205</v>
      </c>
      <c r="DA205" s="2" t="s">
        <v>433</v>
      </c>
      <c r="DB205" s="2" t="s">
        <v>436</v>
      </c>
      <c r="DC205" s="2" t="s">
        <v>234</v>
      </c>
      <c r="DE205" s="2">
        <f t="shared" si="4"/>
        <v>0</v>
      </c>
      <c r="DF205" s="2">
        <v>205</v>
      </c>
      <c r="DI205" s="2">
        <v>1</v>
      </c>
    </row>
    <row r="206" spans="1:113" ht="10.5" customHeight="1" x14ac:dyDescent="0.2">
      <c r="BV206" s="2">
        <v>206</v>
      </c>
      <c r="DA206" s="2" t="s">
        <v>433</v>
      </c>
      <c r="DB206" s="2" t="s">
        <v>437</v>
      </c>
      <c r="DC206" s="2" t="s">
        <v>231</v>
      </c>
      <c r="DD206" s="2" t="s">
        <v>550</v>
      </c>
      <c r="DE206" s="2">
        <f t="shared" si="4"/>
        <v>0</v>
      </c>
      <c r="DF206" s="2">
        <v>206</v>
      </c>
      <c r="DI206" s="2">
        <v>2</v>
      </c>
    </row>
    <row r="207" spans="1:113" ht="10.5" customHeight="1" x14ac:dyDescent="0.2">
      <c r="BV207" s="2">
        <v>207</v>
      </c>
      <c r="DA207" s="2" t="s">
        <v>433</v>
      </c>
      <c r="DB207" s="2" t="s">
        <v>551</v>
      </c>
      <c r="DC207" s="2" t="s">
        <v>231</v>
      </c>
      <c r="DD207" s="2" t="s">
        <v>550</v>
      </c>
      <c r="DE207" s="2">
        <f t="shared" si="4"/>
        <v>0</v>
      </c>
      <c r="DF207" s="2">
        <v>207</v>
      </c>
      <c r="DI207" s="2">
        <v>2</v>
      </c>
    </row>
    <row r="208" spans="1:113" ht="10.5" customHeight="1" x14ac:dyDescent="0.2">
      <c r="BV208" s="2">
        <v>208</v>
      </c>
      <c r="DA208" s="2" t="s">
        <v>433</v>
      </c>
      <c r="DB208" s="2" t="s">
        <v>438</v>
      </c>
      <c r="DC208" s="2" t="s">
        <v>234</v>
      </c>
      <c r="DE208" s="2">
        <f t="shared" si="4"/>
        <v>0</v>
      </c>
      <c r="DF208" s="2">
        <v>208</v>
      </c>
      <c r="DI208" s="2">
        <v>1</v>
      </c>
    </row>
    <row r="209" spans="74:113" ht="10.5" customHeight="1" x14ac:dyDescent="0.2">
      <c r="BV209" s="2">
        <v>209</v>
      </c>
      <c r="DA209" s="2" t="s">
        <v>433</v>
      </c>
      <c r="DB209" s="2" t="s">
        <v>439</v>
      </c>
      <c r="DC209" s="2" t="s">
        <v>234</v>
      </c>
      <c r="DE209" s="2">
        <f t="shared" si="4"/>
        <v>0</v>
      </c>
      <c r="DF209" s="2">
        <v>209</v>
      </c>
      <c r="DI209" s="2">
        <v>1</v>
      </c>
    </row>
    <row r="210" spans="74:113" ht="10.5" customHeight="1" x14ac:dyDescent="0.2">
      <c r="BV210" s="2">
        <v>210</v>
      </c>
      <c r="DA210" s="2" t="s">
        <v>433</v>
      </c>
      <c r="DB210" s="2" t="s">
        <v>440</v>
      </c>
      <c r="DC210" s="2" t="s">
        <v>14</v>
      </c>
      <c r="DE210" s="2">
        <f t="shared" si="4"/>
        <v>0</v>
      </c>
      <c r="DF210" s="2">
        <v>210</v>
      </c>
      <c r="DI210" s="2">
        <v>1</v>
      </c>
    </row>
    <row r="211" spans="74:113" ht="10.5" customHeight="1" x14ac:dyDescent="0.2">
      <c r="BV211" s="2">
        <v>211</v>
      </c>
      <c r="DA211" s="2" t="s">
        <v>433</v>
      </c>
      <c r="DB211" s="2" t="s">
        <v>441</v>
      </c>
      <c r="DC211" s="2" t="s">
        <v>234</v>
      </c>
      <c r="DE211" s="2">
        <f t="shared" si="4"/>
        <v>0</v>
      </c>
      <c r="DF211" s="2">
        <v>211</v>
      </c>
      <c r="DI211" s="2">
        <v>1</v>
      </c>
    </row>
    <row r="212" spans="74:113" ht="10.5" customHeight="1" x14ac:dyDescent="0.2">
      <c r="BV212" s="2">
        <v>212</v>
      </c>
      <c r="DA212" s="2" t="s">
        <v>433</v>
      </c>
      <c r="DB212" s="2" t="s">
        <v>442</v>
      </c>
      <c r="DC212" s="2" t="s">
        <v>14</v>
      </c>
      <c r="DE212" s="2">
        <f t="shared" si="4"/>
        <v>0</v>
      </c>
      <c r="DF212" s="2">
        <v>212</v>
      </c>
      <c r="DI212" s="2">
        <v>1</v>
      </c>
    </row>
    <row r="213" spans="74:113" ht="10.5" customHeight="1" x14ac:dyDescent="0.2">
      <c r="BV213" s="2">
        <v>213</v>
      </c>
      <c r="DA213" s="2" t="s">
        <v>433</v>
      </c>
      <c r="DB213" s="2" t="s">
        <v>443</v>
      </c>
      <c r="DC213" s="2" t="s">
        <v>234</v>
      </c>
      <c r="DE213" s="2" t="str">
        <f t="shared" si="4"/>
        <v>F</v>
      </c>
      <c r="DF213" s="2">
        <v>213</v>
      </c>
      <c r="DI213" s="2">
        <v>1</v>
      </c>
    </row>
    <row r="214" spans="74:113" ht="10.5" customHeight="1" x14ac:dyDescent="0.2">
      <c r="BV214" s="2">
        <v>214</v>
      </c>
      <c r="DA214" s="2" t="s">
        <v>444</v>
      </c>
      <c r="DB214" s="2" t="s">
        <v>445</v>
      </c>
      <c r="DC214" s="2" t="s">
        <v>14</v>
      </c>
      <c r="DE214" s="2">
        <f t="shared" si="4"/>
        <v>0</v>
      </c>
      <c r="DF214" s="2">
        <v>214</v>
      </c>
      <c r="DI214" s="2">
        <v>1</v>
      </c>
    </row>
    <row r="215" spans="74:113" ht="10.5" customHeight="1" x14ac:dyDescent="0.2">
      <c r="BV215" s="2">
        <v>215</v>
      </c>
      <c r="DA215" s="2" t="s">
        <v>444</v>
      </c>
      <c r="DB215" s="2" t="s">
        <v>446</v>
      </c>
      <c r="DC215" s="2" t="s">
        <v>234</v>
      </c>
      <c r="DE215" s="2">
        <f t="shared" si="4"/>
        <v>0</v>
      </c>
      <c r="DF215" s="2">
        <v>215</v>
      </c>
      <c r="DI215" s="2">
        <v>1</v>
      </c>
    </row>
    <row r="216" spans="74:113" ht="10.5" customHeight="1" x14ac:dyDescent="0.2">
      <c r="BV216" s="2">
        <v>216</v>
      </c>
      <c r="DA216" s="2" t="s">
        <v>444</v>
      </c>
      <c r="DB216" s="2" t="s">
        <v>447</v>
      </c>
      <c r="DC216" s="2" t="s">
        <v>14</v>
      </c>
      <c r="DE216" s="2">
        <f t="shared" si="4"/>
        <v>0</v>
      </c>
      <c r="DF216" s="2">
        <v>216</v>
      </c>
      <c r="DI216" s="2">
        <v>1</v>
      </c>
    </row>
    <row r="217" spans="74:113" ht="10.5" customHeight="1" x14ac:dyDescent="0.2">
      <c r="BV217" s="2">
        <v>217</v>
      </c>
      <c r="DA217" s="2" t="s">
        <v>444</v>
      </c>
      <c r="DB217" s="2" t="s">
        <v>448</v>
      </c>
      <c r="DC217" s="2" t="s">
        <v>234</v>
      </c>
      <c r="DE217" s="2">
        <f t="shared" si="4"/>
        <v>0</v>
      </c>
      <c r="DF217" s="2">
        <v>217</v>
      </c>
      <c r="DI217" s="2">
        <v>1</v>
      </c>
    </row>
    <row r="218" spans="74:113" ht="10.5" customHeight="1" x14ac:dyDescent="0.2">
      <c r="BV218" s="2">
        <v>218</v>
      </c>
      <c r="DA218" s="2" t="s">
        <v>444</v>
      </c>
      <c r="DB218" s="2" t="s">
        <v>449</v>
      </c>
      <c r="DC218" s="2" t="s">
        <v>231</v>
      </c>
      <c r="DD218" s="2" t="s">
        <v>550</v>
      </c>
      <c r="DE218" s="2">
        <f t="shared" si="4"/>
        <v>0</v>
      </c>
      <c r="DF218" s="2">
        <v>218</v>
      </c>
      <c r="DI218" s="2">
        <v>2</v>
      </c>
    </row>
    <row r="219" spans="74:113" ht="10.5" customHeight="1" x14ac:dyDescent="0.2">
      <c r="BV219" s="2">
        <v>219</v>
      </c>
      <c r="DA219" s="2" t="s">
        <v>444</v>
      </c>
      <c r="DB219" s="2" t="s">
        <v>450</v>
      </c>
      <c r="DC219" s="2" t="s">
        <v>14</v>
      </c>
      <c r="DE219" s="2">
        <f t="shared" si="4"/>
        <v>0</v>
      </c>
      <c r="DF219" s="2">
        <v>219</v>
      </c>
      <c r="DI219" s="2">
        <v>1</v>
      </c>
    </row>
    <row r="220" spans="74:113" ht="10.5" customHeight="1" x14ac:dyDescent="0.2">
      <c r="BV220" s="2">
        <v>220</v>
      </c>
      <c r="DA220" s="2" t="s">
        <v>444</v>
      </c>
      <c r="DB220" s="2" t="s">
        <v>451</v>
      </c>
      <c r="DC220" s="2" t="s">
        <v>234</v>
      </c>
      <c r="DE220" s="2">
        <f t="shared" si="4"/>
        <v>0</v>
      </c>
      <c r="DF220" s="2">
        <v>220</v>
      </c>
      <c r="DI220" s="2">
        <v>1</v>
      </c>
    </row>
    <row r="221" spans="74:113" ht="10.5" customHeight="1" x14ac:dyDescent="0.2">
      <c r="BV221" s="2">
        <v>221</v>
      </c>
      <c r="DA221" s="2" t="s">
        <v>444</v>
      </c>
      <c r="DB221" s="2" t="s">
        <v>452</v>
      </c>
      <c r="DC221" s="2" t="s">
        <v>14</v>
      </c>
      <c r="DE221" s="2">
        <f t="shared" si="4"/>
        <v>0</v>
      </c>
      <c r="DF221" s="2">
        <v>221</v>
      </c>
      <c r="DI221" s="2">
        <v>1</v>
      </c>
    </row>
    <row r="222" spans="74:113" ht="10.5" customHeight="1" x14ac:dyDescent="0.2">
      <c r="BV222" s="2">
        <v>222</v>
      </c>
      <c r="DA222" s="2" t="s">
        <v>444</v>
      </c>
      <c r="DB222" s="2" t="s">
        <v>453</v>
      </c>
      <c r="DC222" s="2" t="s">
        <v>231</v>
      </c>
      <c r="DD222" s="2" t="s">
        <v>226</v>
      </c>
      <c r="DE222" s="2">
        <f t="shared" si="4"/>
        <v>0</v>
      </c>
      <c r="DF222" s="2">
        <v>222</v>
      </c>
      <c r="DI222" s="2">
        <v>3</v>
      </c>
    </row>
    <row r="223" spans="74:113" ht="10.5" customHeight="1" x14ac:dyDescent="0.2">
      <c r="BV223" s="2">
        <v>223</v>
      </c>
      <c r="DA223" s="2" t="s">
        <v>444</v>
      </c>
      <c r="DB223" s="2" t="s">
        <v>454</v>
      </c>
      <c r="DC223" s="2" t="s">
        <v>14</v>
      </c>
      <c r="DE223" s="2">
        <f t="shared" si="4"/>
        <v>0</v>
      </c>
      <c r="DF223" s="2">
        <v>223</v>
      </c>
      <c r="DI223" s="2">
        <v>1</v>
      </c>
    </row>
    <row r="224" spans="74:113" ht="10.5" customHeight="1" x14ac:dyDescent="0.2">
      <c r="BV224" s="2">
        <v>224</v>
      </c>
      <c r="DA224" s="2" t="s">
        <v>444</v>
      </c>
      <c r="DB224" s="2" t="s">
        <v>455</v>
      </c>
      <c r="DC224" s="2" t="s">
        <v>234</v>
      </c>
      <c r="DE224" s="2">
        <f t="shared" si="4"/>
        <v>0</v>
      </c>
      <c r="DF224" s="2">
        <v>224</v>
      </c>
      <c r="DI224" s="2">
        <v>1</v>
      </c>
    </row>
    <row r="225" spans="74:113" ht="10.5" customHeight="1" x14ac:dyDescent="0.2">
      <c r="BV225" s="2">
        <v>225</v>
      </c>
      <c r="DA225" s="2" t="s">
        <v>444</v>
      </c>
      <c r="DB225" s="2" t="s">
        <v>456</v>
      </c>
      <c r="DC225" s="2" t="s">
        <v>231</v>
      </c>
      <c r="DD225" s="2" t="s">
        <v>193</v>
      </c>
      <c r="DE225" s="2">
        <f t="shared" si="4"/>
        <v>0</v>
      </c>
      <c r="DF225" s="2">
        <v>225</v>
      </c>
      <c r="DI225" s="2">
        <v>4</v>
      </c>
    </row>
    <row r="226" spans="74:113" ht="10.5" customHeight="1" x14ac:dyDescent="0.2">
      <c r="BV226" s="2">
        <v>226</v>
      </c>
      <c r="DA226" s="2" t="s">
        <v>444</v>
      </c>
      <c r="DB226" s="2" t="s">
        <v>457</v>
      </c>
      <c r="DC226" s="2" t="s">
        <v>234</v>
      </c>
      <c r="DE226" s="2">
        <f t="shared" si="4"/>
        <v>0</v>
      </c>
      <c r="DF226" s="2">
        <v>226</v>
      </c>
      <c r="DI226" s="2">
        <v>1</v>
      </c>
    </row>
    <row r="227" spans="74:113" ht="10.5" customHeight="1" x14ac:dyDescent="0.2">
      <c r="BV227" s="2">
        <v>227</v>
      </c>
      <c r="DA227" s="2" t="s">
        <v>444</v>
      </c>
      <c r="DB227" s="2" t="s">
        <v>553</v>
      </c>
      <c r="DC227" s="2" t="s">
        <v>14</v>
      </c>
      <c r="DE227" s="2">
        <f t="shared" si="4"/>
        <v>0</v>
      </c>
      <c r="DF227" s="2">
        <v>227</v>
      </c>
      <c r="DI227" s="2">
        <v>1</v>
      </c>
    </row>
    <row r="228" spans="74:113" ht="10.5" customHeight="1" x14ac:dyDescent="0.2">
      <c r="BV228" s="2">
        <v>228</v>
      </c>
      <c r="DA228" s="2" t="s">
        <v>444</v>
      </c>
      <c r="DB228" s="2" t="s">
        <v>554</v>
      </c>
      <c r="DC228" s="2" t="s">
        <v>231</v>
      </c>
      <c r="DD228" s="2" t="s">
        <v>226</v>
      </c>
      <c r="DE228" s="2">
        <f t="shared" si="4"/>
        <v>0</v>
      </c>
      <c r="DF228" s="2">
        <v>228</v>
      </c>
      <c r="DI228" s="2">
        <v>3</v>
      </c>
    </row>
    <row r="229" spans="74:113" ht="10.5" customHeight="1" x14ac:dyDescent="0.2">
      <c r="BV229" s="2">
        <v>229</v>
      </c>
      <c r="DA229" s="2" t="s">
        <v>444</v>
      </c>
      <c r="DB229" s="2" t="s">
        <v>458</v>
      </c>
      <c r="DC229" s="2" t="s">
        <v>14</v>
      </c>
      <c r="DE229" s="2">
        <f t="shared" si="4"/>
        <v>0</v>
      </c>
      <c r="DF229" s="2">
        <v>229</v>
      </c>
      <c r="DI229" s="2">
        <v>1</v>
      </c>
    </row>
    <row r="230" spans="74:113" ht="10.5" customHeight="1" x14ac:dyDescent="0.2">
      <c r="BV230" s="2">
        <v>230</v>
      </c>
      <c r="DA230" s="2" t="s">
        <v>444</v>
      </c>
      <c r="DB230" s="2" t="s">
        <v>459</v>
      </c>
      <c r="DC230" s="2" t="s">
        <v>14</v>
      </c>
      <c r="DE230" s="2">
        <f t="shared" si="4"/>
        <v>0</v>
      </c>
      <c r="DF230" s="2">
        <v>230</v>
      </c>
      <c r="DI230" s="2">
        <v>1</v>
      </c>
    </row>
    <row r="231" spans="74:113" ht="10.5" customHeight="1" x14ac:dyDescent="0.2">
      <c r="BV231" s="2">
        <v>231</v>
      </c>
      <c r="DA231" s="2" t="s">
        <v>444</v>
      </c>
      <c r="DB231" s="2" t="s">
        <v>460</v>
      </c>
      <c r="DC231" s="2" t="s">
        <v>14</v>
      </c>
      <c r="DE231" s="2">
        <f t="shared" si="4"/>
        <v>0</v>
      </c>
      <c r="DF231" s="2">
        <v>231</v>
      </c>
      <c r="DI231" s="2">
        <v>1</v>
      </c>
    </row>
    <row r="232" spans="74:113" ht="10.5" customHeight="1" x14ac:dyDescent="0.2">
      <c r="BV232" s="2">
        <v>232</v>
      </c>
      <c r="DA232" s="2" t="s">
        <v>444</v>
      </c>
      <c r="DB232" s="2" t="s">
        <v>461</v>
      </c>
      <c r="DC232" s="2" t="s">
        <v>14</v>
      </c>
      <c r="DE232" s="2">
        <f t="shared" si="4"/>
        <v>0</v>
      </c>
      <c r="DF232" s="2">
        <v>232</v>
      </c>
      <c r="DI232" s="2">
        <v>1</v>
      </c>
    </row>
    <row r="233" spans="74:113" ht="10.5" customHeight="1" x14ac:dyDescent="0.2">
      <c r="BV233" s="2">
        <v>233</v>
      </c>
      <c r="DA233" s="2" t="s">
        <v>444</v>
      </c>
      <c r="DB233" s="2" t="s">
        <v>462</v>
      </c>
      <c r="DC233" s="2" t="s">
        <v>14</v>
      </c>
      <c r="DE233" s="2" t="str">
        <f t="shared" si="4"/>
        <v>G</v>
      </c>
      <c r="DF233" s="2">
        <v>233</v>
      </c>
      <c r="DI233" s="2">
        <v>1</v>
      </c>
    </row>
    <row r="234" spans="74:113" ht="10.5" customHeight="1" x14ac:dyDescent="0.2">
      <c r="BV234" s="2">
        <v>234</v>
      </c>
      <c r="DA234" s="2" t="s">
        <v>463</v>
      </c>
      <c r="DB234" s="2" t="s">
        <v>464</v>
      </c>
      <c r="DC234" s="2" t="s">
        <v>14</v>
      </c>
      <c r="DE234" s="2">
        <f t="shared" si="4"/>
        <v>0</v>
      </c>
      <c r="DF234" s="2">
        <v>234</v>
      </c>
      <c r="DI234" s="2">
        <v>1</v>
      </c>
    </row>
    <row r="235" spans="74:113" ht="10.5" customHeight="1" x14ac:dyDescent="0.2">
      <c r="BV235" s="2">
        <v>235</v>
      </c>
      <c r="DA235" s="2" t="s">
        <v>463</v>
      </c>
      <c r="DB235" s="2" t="s">
        <v>465</v>
      </c>
      <c r="DC235" s="2" t="s">
        <v>14</v>
      </c>
      <c r="DE235" s="2">
        <f t="shared" si="4"/>
        <v>0</v>
      </c>
      <c r="DF235" s="2">
        <v>235</v>
      </c>
      <c r="DI235" s="2">
        <v>1</v>
      </c>
    </row>
    <row r="236" spans="74:113" ht="10.5" customHeight="1" x14ac:dyDescent="0.2">
      <c r="BV236" s="2">
        <v>236</v>
      </c>
      <c r="DA236" s="2" t="s">
        <v>463</v>
      </c>
      <c r="DB236" s="2" t="s">
        <v>466</v>
      </c>
      <c r="DC236" s="2" t="s">
        <v>14</v>
      </c>
      <c r="DE236" s="2">
        <f t="shared" si="4"/>
        <v>0</v>
      </c>
      <c r="DF236" s="2">
        <v>236</v>
      </c>
      <c r="DI236" s="2">
        <v>1</v>
      </c>
    </row>
    <row r="237" spans="74:113" ht="10.5" customHeight="1" x14ac:dyDescent="0.2">
      <c r="BV237" s="2">
        <v>237</v>
      </c>
      <c r="DA237" s="2" t="s">
        <v>463</v>
      </c>
      <c r="DB237" s="2" t="s">
        <v>467</v>
      </c>
      <c r="DC237" s="2" t="s">
        <v>14</v>
      </c>
      <c r="DE237" s="2">
        <f t="shared" si="4"/>
        <v>0</v>
      </c>
      <c r="DF237" s="2">
        <v>237</v>
      </c>
      <c r="DI237" s="2">
        <v>1</v>
      </c>
    </row>
    <row r="238" spans="74:113" ht="10.5" customHeight="1" x14ac:dyDescent="0.2">
      <c r="BV238" s="2">
        <v>238</v>
      </c>
      <c r="DA238" s="2" t="s">
        <v>463</v>
      </c>
      <c r="DB238" s="2" t="s">
        <v>468</v>
      </c>
      <c r="DC238" s="2" t="s">
        <v>231</v>
      </c>
      <c r="DD238" s="2" t="s">
        <v>550</v>
      </c>
      <c r="DE238" s="2">
        <f t="shared" si="4"/>
        <v>0</v>
      </c>
      <c r="DF238" s="2">
        <v>238</v>
      </c>
      <c r="DI238" s="2">
        <v>2</v>
      </c>
    </row>
    <row r="239" spans="74:113" ht="10.5" customHeight="1" x14ac:dyDescent="0.2">
      <c r="BV239" s="2">
        <v>239</v>
      </c>
      <c r="DA239" s="2" t="s">
        <v>463</v>
      </c>
      <c r="DB239" s="2" t="s">
        <v>469</v>
      </c>
      <c r="DC239" s="2" t="s">
        <v>231</v>
      </c>
      <c r="DD239" s="2" t="s">
        <v>550</v>
      </c>
      <c r="DE239" s="2">
        <f t="shared" si="4"/>
        <v>0</v>
      </c>
      <c r="DF239" s="2">
        <v>239</v>
      </c>
      <c r="DI239" s="2">
        <v>2</v>
      </c>
    </row>
    <row r="240" spans="74:113" ht="10.5" customHeight="1" x14ac:dyDescent="0.2">
      <c r="BV240" s="2">
        <v>240</v>
      </c>
      <c r="DA240" s="2" t="s">
        <v>463</v>
      </c>
      <c r="DB240" s="2" t="s">
        <v>470</v>
      </c>
      <c r="DC240" s="2" t="s">
        <v>234</v>
      </c>
      <c r="DE240" s="2">
        <f t="shared" si="4"/>
        <v>0</v>
      </c>
      <c r="DF240" s="2">
        <v>240</v>
      </c>
      <c r="DI240" s="2">
        <v>1</v>
      </c>
    </row>
    <row r="241" spans="74:113" ht="10.5" customHeight="1" x14ac:dyDescent="0.2">
      <c r="BV241" s="2">
        <v>241</v>
      </c>
      <c r="DA241" s="2" t="s">
        <v>463</v>
      </c>
      <c r="DB241" s="2" t="s">
        <v>471</v>
      </c>
      <c r="DC241" s="2" t="s">
        <v>234</v>
      </c>
      <c r="DE241" s="2">
        <f t="shared" si="4"/>
        <v>0</v>
      </c>
      <c r="DF241" s="2">
        <v>241</v>
      </c>
      <c r="DI241" s="2">
        <v>1</v>
      </c>
    </row>
    <row r="242" spans="74:113" ht="10.5" customHeight="1" x14ac:dyDescent="0.2">
      <c r="BV242" s="2">
        <v>242</v>
      </c>
      <c r="DA242" s="2" t="s">
        <v>463</v>
      </c>
      <c r="DB242" s="2" t="s">
        <v>552</v>
      </c>
      <c r="DC242" s="2" t="s">
        <v>231</v>
      </c>
      <c r="DD242" s="2" t="s">
        <v>550</v>
      </c>
      <c r="DE242" s="2">
        <f t="shared" si="4"/>
        <v>0</v>
      </c>
      <c r="DF242" s="2">
        <v>242</v>
      </c>
      <c r="DI242" s="2">
        <v>2</v>
      </c>
    </row>
    <row r="243" spans="74:113" ht="10.5" customHeight="1" x14ac:dyDescent="0.2">
      <c r="BV243" s="2">
        <v>243</v>
      </c>
      <c r="DA243" s="2" t="s">
        <v>463</v>
      </c>
      <c r="DB243" s="2" t="s">
        <v>472</v>
      </c>
      <c r="DC243" s="2" t="s">
        <v>234</v>
      </c>
      <c r="DE243" s="2">
        <f t="shared" si="4"/>
        <v>0</v>
      </c>
      <c r="DF243" s="2">
        <v>243</v>
      </c>
      <c r="DI243" s="2">
        <v>1</v>
      </c>
    </row>
    <row r="244" spans="74:113" ht="10.5" customHeight="1" x14ac:dyDescent="0.2">
      <c r="BV244" s="2">
        <v>244</v>
      </c>
      <c r="DA244" s="2" t="s">
        <v>463</v>
      </c>
      <c r="DB244" s="2" t="s">
        <v>473</v>
      </c>
      <c r="DC244" s="2" t="s">
        <v>234</v>
      </c>
      <c r="DE244" s="2">
        <f t="shared" si="4"/>
        <v>0</v>
      </c>
      <c r="DF244" s="2">
        <v>244</v>
      </c>
      <c r="DI244" s="2">
        <v>1</v>
      </c>
    </row>
    <row r="245" spans="74:113" ht="10.5" customHeight="1" x14ac:dyDescent="0.2">
      <c r="BV245" s="2">
        <v>245</v>
      </c>
      <c r="DA245" s="2" t="s">
        <v>463</v>
      </c>
      <c r="DB245" s="2" t="s">
        <v>474</v>
      </c>
      <c r="DC245" s="2" t="s">
        <v>14</v>
      </c>
      <c r="DE245" s="2">
        <f t="shared" si="4"/>
        <v>0</v>
      </c>
      <c r="DF245" s="2">
        <v>245</v>
      </c>
      <c r="DI245" s="2">
        <v>1</v>
      </c>
    </row>
    <row r="246" spans="74:113" ht="10.5" customHeight="1" x14ac:dyDescent="0.2">
      <c r="BV246" s="2">
        <v>246</v>
      </c>
      <c r="DA246" s="2" t="s">
        <v>463</v>
      </c>
      <c r="DB246" s="2" t="s">
        <v>475</v>
      </c>
      <c r="DC246" s="2" t="s">
        <v>14</v>
      </c>
      <c r="DE246" s="2">
        <f t="shared" si="4"/>
        <v>0</v>
      </c>
      <c r="DF246" s="2">
        <v>246</v>
      </c>
      <c r="DI246" s="2">
        <v>1</v>
      </c>
    </row>
    <row r="247" spans="74:113" ht="10.5" customHeight="1" x14ac:dyDescent="0.2">
      <c r="BV247" s="2">
        <v>247</v>
      </c>
      <c r="DA247" s="2" t="s">
        <v>463</v>
      </c>
      <c r="DB247" s="2" t="s">
        <v>476</v>
      </c>
      <c r="DC247" s="2" t="s">
        <v>14</v>
      </c>
      <c r="DE247" s="2">
        <f t="shared" si="4"/>
        <v>0</v>
      </c>
      <c r="DF247" s="2">
        <v>247</v>
      </c>
      <c r="DI247" s="2">
        <v>1</v>
      </c>
    </row>
    <row r="248" spans="74:113" ht="10.5" customHeight="1" x14ac:dyDescent="0.2">
      <c r="BV248" s="2">
        <v>248</v>
      </c>
      <c r="DA248" s="2" t="s">
        <v>463</v>
      </c>
      <c r="DB248" s="2" t="s">
        <v>477</v>
      </c>
      <c r="DC248" s="2" t="s">
        <v>14</v>
      </c>
      <c r="DE248" s="2" t="str">
        <f t="shared" si="4"/>
        <v>H</v>
      </c>
      <c r="DF248" s="2">
        <v>248</v>
      </c>
      <c r="DI248" s="2">
        <v>1</v>
      </c>
    </row>
    <row r="249" spans="74:113" ht="10.5" customHeight="1" x14ac:dyDescent="0.2">
      <c r="BV249" s="2">
        <v>249</v>
      </c>
      <c r="DA249" s="2" t="s">
        <v>478</v>
      </c>
      <c r="DB249" s="2" t="s">
        <v>479</v>
      </c>
      <c r="DC249" s="2" t="s">
        <v>234</v>
      </c>
      <c r="DD249" s="2" t="s">
        <v>550</v>
      </c>
      <c r="DE249" s="2">
        <f t="shared" si="4"/>
        <v>0</v>
      </c>
      <c r="DF249" s="2">
        <v>249</v>
      </c>
      <c r="DI249" s="2">
        <v>2</v>
      </c>
    </row>
    <row r="250" spans="74:113" ht="10.5" customHeight="1" x14ac:dyDescent="0.2">
      <c r="BV250" s="2">
        <v>250</v>
      </c>
      <c r="DA250" s="2" t="s">
        <v>478</v>
      </c>
      <c r="DB250" s="2" t="s">
        <v>480</v>
      </c>
      <c r="DC250" s="2" t="s">
        <v>234</v>
      </c>
      <c r="DD250" s="2" t="s">
        <v>550</v>
      </c>
      <c r="DE250" s="2" t="str">
        <f t="shared" si="4"/>
        <v>I</v>
      </c>
      <c r="DF250" s="2">
        <v>250</v>
      </c>
      <c r="DI250" s="2">
        <v>2</v>
      </c>
    </row>
    <row r="251" spans="74:113" ht="10.5" customHeight="1" x14ac:dyDescent="0.2">
      <c r="BV251" s="2">
        <v>251</v>
      </c>
      <c r="DA251" s="2" t="s">
        <v>481</v>
      </c>
      <c r="DB251" s="2" t="s">
        <v>482</v>
      </c>
      <c r="DC251" s="2" t="s">
        <v>14</v>
      </c>
      <c r="DE251" s="2">
        <f t="shared" si="4"/>
        <v>0</v>
      </c>
      <c r="DF251" s="2">
        <v>251</v>
      </c>
      <c r="DI251" s="2">
        <v>1</v>
      </c>
    </row>
    <row r="252" spans="74:113" ht="10.5" customHeight="1" x14ac:dyDescent="0.2">
      <c r="BV252" s="2">
        <v>252</v>
      </c>
      <c r="DA252" s="2" t="s">
        <v>481</v>
      </c>
      <c r="DB252" s="2" t="s">
        <v>483</v>
      </c>
      <c r="DC252" s="2" t="s">
        <v>14</v>
      </c>
      <c r="DE252" s="2">
        <f t="shared" si="4"/>
        <v>0</v>
      </c>
      <c r="DF252" s="2">
        <v>252</v>
      </c>
      <c r="DI252" s="2">
        <v>1</v>
      </c>
    </row>
    <row r="253" spans="74:113" ht="10.5" customHeight="1" x14ac:dyDescent="0.2">
      <c r="BV253" s="2">
        <v>253</v>
      </c>
      <c r="DA253" s="2" t="s">
        <v>481</v>
      </c>
      <c r="DB253" s="2" t="s">
        <v>484</v>
      </c>
      <c r="DC253" s="2" t="s">
        <v>14</v>
      </c>
      <c r="DE253" s="2">
        <f t="shared" si="4"/>
        <v>0</v>
      </c>
      <c r="DF253" s="2">
        <v>253</v>
      </c>
      <c r="DI253" s="2">
        <v>1</v>
      </c>
    </row>
    <row r="254" spans="74:113" ht="10.5" customHeight="1" x14ac:dyDescent="0.2">
      <c r="BV254" s="2">
        <v>254</v>
      </c>
      <c r="DA254" s="2" t="s">
        <v>481</v>
      </c>
      <c r="DB254" s="2" t="s">
        <v>485</v>
      </c>
      <c r="DC254" s="2" t="s">
        <v>14</v>
      </c>
      <c r="DD254" s="2" t="s">
        <v>550</v>
      </c>
      <c r="DE254" s="2">
        <f t="shared" si="4"/>
        <v>0</v>
      </c>
      <c r="DF254" s="2">
        <v>254</v>
      </c>
      <c r="DI254" s="2">
        <v>2</v>
      </c>
    </row>
    <row r="255" spans="74:113" ht="10.5" customHeight="1" x14ac:dyDescent="0.2">
      <c r="BV255" s="2">
        <v>255</v>
      </c>
      <c r="DA255" s="2" t="s">
        <v>481</v>
      </c>
      <c r="DB255" s="2" t="s">
        <v>486</v>
      </c>
      <c r="DC255" s="2" t="s">
        <v>14</v>
      </c>
      <c r="DE255" s="2">
        <f t="shared" si="4"/>
        <v>0</v>
      </c>
      <c r="DF255" s="2">
        <v>255</v>
      </c>
      <c r="DI255" s="2">
        <v>1</v>
      </c>
    </row>
    <row r="256" spans="74:113" ht="10.5" customHeight="1" x14ac:dyDescent="0.2">
      <c r="BV256" s="2">
        <v>256</v>
      </c>
      <c r="DA256" s="2" t="s">
        <v>481</v>
      </c>
      <c r="DB256" s="2" t="s">
        <v>487</v>
      </c>
      <c r="DC256" s="2" t="s">
        <v>14</v>
      </c>
      <c r="DE256" s="2" t="str">
        <f t="shared" si="4"/>
        <v>J</v>
      </c>
      <c r="DF256" s="2">
        <v>256</v>
      </c>
      <c r="DI256" s="2">
        <v>1</v>
      </c>
    </row>
    <row r="257" spans="74:113" ht="10.5" customHeight="1" x14ac:dyDescent="0.2">
      <c r="BV257" s="2">
        <v>257</v>
      </c>
      <c r="DA257" s="2" t="s">
        <v>488</v>
      </c>
      <c r="DB257" s="2" t="s">
        <v>489</v>
      </c>
      <c r="DC257" s="2" t="s">
        <v>14</v>
      </c>
      <c r="DE257" s="2">
        <f t="shared" si="4"/>
        <v>0</v>
      </c>
      <c r="DF257" s="2">
        <v>257</v>
      </c>
      <c r="DI257" s="2">
        <v>1</v>
      </c>
    </row>
    <row r="258" spans="74:113" ht="10.5" customHeight="1" x14ac:dyDescent="0.2">
      <c r="BV258" s="2">
        <v>258</v>
      </c>
      <c r="DA258" s="2" t="s">
        <v>488</v>
      </c>
      <c r="DB258" s="2" t="s">
        <v>490</v>
      </c>
      <c r="DC258" s="2" t="s">
        <v>14</v>
      </c>
      <c r="DE258" s="2">
        <f t="shared" si="4"/>
        <v>0</v>
      </c>
      <c r="DF258" s="2">
        <v>258</v>
      </c>
      <c r="DI258" s="2">
        <v>1</v>
      </c>
    </row>
    <row r="259" spans="74:113" ht="10.5" customHeight="1" x14ac:dyDescent="0.2">
      <c r="BV259" s="2">
        <v>259</v>
      </c>
      <c r="DA259" s="2" t="s">
        <v>488</v>
      </c>
      <c r="DB259" s="2" t="s">
        <v>491</v>
      </c>
      <c r="DC259" s="2" t="s">
        <v>14</v>
      </c>
      <c r="DE259" s="2" t="str">
        <f t="shared" ref="DE259:DE288" si="5">IF(DA259=DA260,0,DA259)</f>
        <v>K</v>
      </c>
      <c r="DF259" s="2">
        <v>259</v>
      </c>
      <c r="DI259" s="2">
        <v>1</v>
      </c>
    </row>
    <row r="260" spans="74:113" ht="10.5" customHeight="1" x14ac:dyDescent="0.2">
      <c r="BV260" s="2">
        <v>260</v>
      </c>
      <c r="DA260" s="2" t="s">
        <v>492</v>
      </c>
      <c r="DB260" s="2" t="s">
        <v>493</v>
      </c>
      <c r="DC260" s="2" t="s">
        <v>14</v>
      </c>
      <c r="DE260" s="2" t="str">
        <f t="shared" si="5"/>
        <v>L</v>
      </c>
      <c r="DF260" s="2">
        <v>260</v>
      </c>
      <c r="DI260" s="2">
        <v>1</v>
      </c>
    </row>
    <row r="261" spans="74:113" ht="10.5" customHeight="1" x14ac:dyDescent="0.2">
      <c r="BV261" s="2">
        <v>261</v>
      </c>
      <c r="DA261" s="2" t="s">
        <v>494</v>
      </c>
      <c r="DB261" s="2" t="s">
        <v>495</v>
      </c>
      <c r="DC261" s="2" t="s">
        <v>14</v>
      </c>
      <c r="DE261" s="2">
        <f t="shared" si="5"/>
        <v>0</v>
      </c>
      <c r="DF261" s="2">
        <v>261</v>
      </c>
      <c r="DI261" s="2">
        <v>1</v>
      </c>
    </row>
    <row r="262" spans="74:113" ht="10.5" customHeight="1" x14ac:dyDescent="0.2">
      <c r="BV262" s="2">
        <v>262</v>
      </c>
      <c r="DA262" s="2" t="s">
        <v>494</v>
      </c>
      <c r="DB262" s="2" t="s">
        <v>496</v>
      </c>
      <c r="DC262" s="2" t="s">
        <v>14</v>
      </c>
      <c r="DE262" s="2">
        <f t="shared" si="5"/>
        <v>0</v>
      </c>
      <c r="DF262" s="2">
        <v>262</v>
      </c>
      <c r="DI262" s="2">
        <v>1</v>
      </c>
    </row>
    <row r="263" spans="74:113" ht="10.5" customHeight="1" x14ac:dyDescent="0.2">
      <c r="BV263" s="2">
        <v>263</v>
      </c>
      <c r="DA263" s="2" t="s">
        <v>494</v>
      </c>
      <c r="DB263" s="2" t="s">
        <v>497</v>
      </c>
      <c r="DC263" s="2" t="s">
        <v>14</v>
      </c>
      <c r="DE263" s="2">
        <f t="shared" si="5"/>
        <v>0</v>
      </c>
      <c r="DF263" s="2">
        <v>263</v>
      </c>
      <c r="DI263" s="2">
        <v>1</v>
      </c>
    </row>
    <row r="264" spans="74:113" ht="10.5" customHeight="1" x14ac:dyDescent="0.2">
      <c r="BV264" s="2">
        <v>264</v>
      </c>
      <c r="DA264" s="2" t="s">
        <v>494</v>
      </c>
      <c r="DB264" s="2" t="s">
        <v>498</v>
      </c>
      <c r="DC264" s="2" t="s">
        <v>14</v>
      </c>
      <c r="DE264" s="2">
        <f t="shared" si="5"/>
        <v>0</v>
      </c>
      <c r="DF264" s="2">
        <v>264</v>
      </c>
      <c r="DI264" s="2">
        <v>1</v>
      </c>
    </row>
    <row r="265" spans="74:113" ht="10.5" customHeight="1" x14ac:dyDescent="0.2">
      <c r="BV265" s="2">
        <v>265</v>
      </c>
      <c r="DA265" s="2" t="s">
        <v>494</v>
      </c>
      <c r="DB265" s="2" t="s">
        <v>499</v>
      </c>
      <c r="DC265" s="2" t="s">
        <v>14</v>
      </c>
      <c r="DE265" s="2">
        <f t="shared" si="5"/>
        <v>0</v>
      </c>
      <c r="DF265" s="2">
        <v>265</v>
      </c>
      <c r="DI265" s="2">
        <v>1</v>
      </c>
    </row>
    <row r="266" spans="74:113" ht="10.5" customHeight="1" x14ac:dyDescent="0.2">
      <c r="BV266" s="2">
        <v>266</v>
      </c>
      <c r="DA266" s="2" t="s">
        <v>494</v>
      </c>
      <c r="DB266" s="2" t="s">
        <v>500</v>
      </c>
      <c r="DC266" s="2" t="s">
        <v>14</v>
      </c>
      <c r="DE266" s="2">
        <f t="shared" si="5"/>
        <v>0</v>
      </c>
      <c r="DF266" s="2">
        <v>266</v>
      </c>
      <c r="DI266" s="2">
        <v>1</v>
      </c>
    </row>
    <row r="267" spans="74:113" ht="10.5" customHeight="1" x14ac:dyDescent="0.2">
      <c r="BV267" s="2">
        <v>267</v>
      </c>
      <c r="DA267" s="2" t="s">
        <v>494</v>
      </c>
      <c r="DB267" s="2" t="s">
        <v>501</v>
      </c>
      <c r="DC267" s="2" t="s">
        <v>14</v>
      </c>
      <c r="DE267" s="2">
        <f t="shared" si="5"/>
        <v>0</v>
      </c>
      <c r="DF267" s="2">
        <v>267</v>
      </c>
      <c r="DI267" s="2">
        <v>1</v>
      </c>
    </row>
    <row r="268" spans="74:113" ht="10.5" customHeight="1" x14ac:dyDescent="0.2">
      <c r="BV268" s="2">
        <v>268</v>
      </c>
      <c r="DA268" s="2" t="s">
        <v>494</v>
      </c>
      <c r="DB268" s="2" t="s">
        <v>502</v>
      </c>
      <c r="DC268" s="2" t="s">
        <v>14</v>
      </c>
      <c r="DE268" s="2">
        <f t="shared" si="5"/>
        <v>0</v>
      </c>
      <c r="DF268" s="2">
        <v>268</v>
      </c>
      <c r="DI268" s="2">
        <v>1</v>
      </c>
    </row>
    <row r="269" spans="74:113" ht="10.5" customHeight="1" x14ac:dyDescent="0.2">
      <c r="BV269" s="2">
        <v>269</v>
      </c>
      <c r="DA269" s="2" t="s">
        <v>494</v>
      </c>
      <c r="DB269" s="2" t="s">
        <v>503</v>
      </c>
      <c r="DC269" s="2" t="s">
        <v>14</v>
      </c>
      <c r="DE269" s="2">
        <f t="shared" si="5"/>
        <v>0</v>
      </c>
      <c r="DF269" s="2">
        <v>269</v>
      </c>
      <c r="DI269" s="2">
        <v>1</v>
      </c>
    </row>
    <row r="270" spans="74:113" ht="10.5" customHeight="1" x14ac:dyDescent="0.2">
      <c r="BV270" s="2">
        <v>270</v>
      </c>
      <c r="DA270" s="2" t="s">
        <v>494</v>
      </c>
      <c r="DB270" s="2" t="s">
        <v>504</v>
      </c>
      <c r="DC270" s="2" t="s">
        <v>14</v>
      </c>
      <c r="DE270" s="2">
        <f t="shared" si="5"/>
        <v>0</v>
      </c>
      <c r="DF270" s="2">
        <v>270</v>
      </c>
      <c r="DI270" s="2">
        <v>1</v>
      </c>
    </row>
    <row r="271" spans="74:113" ht="10.5" customHeight="1" x14ac:dyDescent="0.2">
      <c r="BV271" s="2">
        <v>271</v>
      </c>
      <c r="DA271" s="2" t="s">
        <v>494</v>
      </c>
      <c r="DB271" s="2" t="s">
        <v>505</v>
      </c>
      <c r="DC271" s="2" t="s">
        <v>14</v>
      </c>
      <c r="DE271" s="2">
        <f t="shared" si="5"/>
        <v>0</v>
      </c>
      <c r="DF271" s="2">
        <v>271</v>
      </c>
      <c r="DI271" s="2">
        <v>1</v>
      </c>
    </row>
    <row r="272" spans="74:113" ht="10.5" customHeight="1" x14ac:dyDescent="0.2">
      <c r="BV272" s="2">
        <v>272</v>
      </c>
      <c r="DA272" s="2" t="s">
        <v>494</v>
      </c>
      <c r="DB272" s="2" t="s">
        <v>506</v>
      </c>
      <c r="DC272" s="2" t="s">
        <v>14</v>
      </c>
      <c r="DE272" s="2">
        <f t="shared" si="5"/>
        <v>0</v>
      </c>
      <c r="DF272" s="2">
        <v>272</v>
      </c>
      <c r="DI272" s="2">
        <v>1</v>
      </c>
    </row>
    <row r="273" spans="74:113" ht="10.5" customHeight="1" x14ac:dyDescent="0.2">
      <c r="BV273" s="2">
        <v>273</v>
      </c>
      <c r="DA273" s="2" t="s">
        <v>494</v>
      </c>
      <c r="DB273" s="2" t="s">
        <v>507</v>
      </c>
      <c r="DC273" s="2" t="s">
        <v>14</v>
      </c>
      <c r="DE273" s="2" t="str">
        <f t="shared" si="5"/>
        <v>M</v>
      </c>
      <c r="DF273" s="2">
        <v>273</v>
      </c>
      <c r="DI273" s="2">
        <v>1</v>
      </c>
    </row>
    <row r="274" spans="74:113" ht="10.5" customHeight="1" x14ac:dyDescent="0.2">
      <c r="BV274" s="2">
        <v>274</v>
      </c>
      <c r="DA274" s="2" t="s">
        <v>508</v>
      </c>
      <c r="DB274" s="2" t="s">
        <v>509</v>
      </c>
      <c r="DC274" s="2" t="s">
        <v>14</v>
      </c>
      <c r="DE274" s="2" t="str">
        <f t="shared" si="5"/>
        <v>O</v>
      </c>
      <c r="DF274" s="2">
        <v>274</v>
      </c>
      <c r="DI274" s="2">
        <v>1</v>
      </c>
    </row>
    <row r="275" spans="74:113" ht="10.5" customHeight="1" x14ac:dyDescent="0.2">
      <c r="BV275" s="2">
        <v>275</v>
      </c>
      <c r="DA275" s="2" t="s">
        <v>510</v>
      </c>
      <c r="DB275" s="2" t="s">
        <v>511</v>
      </c>
      <c r="DC275" s="2" t="s">
        <v>14</v>
      </c>
      <c r="DE275" s="2" t="str">
        <f t="shared" si="5"/>
        <v>P</v>
      </c>
      <c r="DF275" s="2">
        <v>275</v>
      </c>
      <c r="DI275" s="2">
        <v>1</v>
      </c>
    </row>
    <row r="276" spans="74:113" ht="10.5" customHeight="1" x14ac:dyDescent="0.2">
      <c r="BV276" s="2">
        <v>276</v>
      </c>
      <c r="DA276" s="2" t="s">
        <v>512</v>
      </c>
      <c r="DB276" s="2" t="s">
        <v>513</v>
      </c>
      <c r="DC276" s="2" t="s">
        <v>14</v>
      </c>
      <c r="DE276" s="2">
        <f t="shared" si="5"/>
        <v>0</v>
      </c>
      <c r="DF276" s="2">
        <v>276</v>
      </c>
      <c r="DI276" s="2">
        <v>1</v>
      </c>
    </row>
    <row r="277" spans="74:113" ht="10.5" customHeight="1" x14ac:dyDescent="0.2">
      <c r="BV277" s="2">
        <v>277</v>
      </c>
      <c r="DA277" s="2" t="s">
        <v>512</v>
      </c>
      <c r="DB277" s="2" t="s">
        <v>514</v>
      </c>
      <c r="DC277" s="2" t="s">
        <v>14</v>
      </c>
      <c r="DE277" s="2">
        <f t="shared" si="5"/>
        <v>0</v>
      </c>
      <c r="DF277" s="2">
        <v>277</v>
      </c>
      <c r="DI277" s="2">
        <v>1</v>
      </c>
    </row>
    <row r="278" spans="74:113" ht="10.5" customHeight="1" x14ac:dyDescent="0.2">
      <c r="BV278" s="2">
        <v>278</v>
      </c>
      <c r="DA278" s="2" t="s">
        <v>512</v>
      </c>
      <c r="DB278" s="2" t="s">
        <v>515</v>
      </c>
      <c r="DC278" s="2" t="s">
        <v>14</v>
      </c>
      <c r="DE278" s="2" t="str">
        <f t="shared" si="5"/>
        <v>Q</v>
      </c>
      <c r="DF278" s="2">
        <v>278</v>
      </c>
      <c r="DI278" s="2">
        <v>1</v>
      </c>
    </row>
    <row r="279" spans="74:113" ht="10.5" customHeight="1" x14ac:dyDescent="0.2">
      <c r="BV279" s="2">
        <v>279</v>
      </c>
      <c r="DA279" s="2" t="s">
        <v>516</v>
      </c>
      <c r="DB279" s="2" t="s">
        <v>517</v>
      </c>
      <c r="DC279" s="2" t="s">
        <v>14</v>
      </c>
      <c r="DE279" s="2">
        <f t="shared" si="5"/>
        <v>0</v>
      </c>
      <c r="DF279" s="2">
        <v>279</v>
      </c>
      <c r="DI279" s="2">
        <v>1</v>
      </c>
    </row>
    <row r="280" spans="74:113" ht="10.5" customHeight="1" x14ac:dyDescent="0.2">
      <c r="BV280" s="2">
        <v>280</v>
      </c>
      <c r="DA280" s="2" t="s">
        <v>516</v>
      </c>
      <c r="DB280" s="2" t="s">
        <v>518</v>
      </c>
      <c r="DC280" s="2" t="s">
        <v>14</v>
      </c>
      <c r="DE280" s="2">
        <f t="shared" si="5"/>
        <v>0</v>
      </c>
      <c r="DF280" s="2">
        <v>280</v>
      </c>
      <c r="DI280" s="2">
        <v>1</v>
      </c>
    </row>
    <row r="281" spans="74:113" ht="10.5" customHeight="1" x14ac:dyDescent="0.2">
      <c r="BV281" s="2">
        <v>281</v>
      </c>
      <c r="DA281" s="2" t="s">
        <v>516</v>
      </c>
      <c r="DB281" s="2" t="s">
        <v>519</v>
      </c>
      <c r="DC281" s="2" t="s">
        <v>231</v>
      </c>
      <c r="DD281" s="2" t="s">
        <v>193</v>
      </c>
      <c r="DE281" s="2">
        <f t="shared" si="5"/>
        <v>0</v>
      </c>
      <c r="DF281" s="2">
        <v>281</v>
      </c>
      <c r="DI281" s="2">
        <v>4</v>
      </c>
    </row>
    <row r="282" spans="74:113" ht="10.5" customHeight="1" x14ac:dyDescent="0.2">
      <c r="BV282" s="2">
        <v>282</v>
      </c>
      <c r="DA282" s="2" t="s">
        <v>516</v>
      </c>
      <c r="DB282" s="2" t="s">
        <v>520</v>
      </c>
      <c r="DC282" s="2" t="s">
        <v>14</v>
      </c>
      <c r="DE282" s="2" t="str">
        <f t="shared" si="5"/>
        <v>R</v>
      </c>
      <c r="DF282" s="2">
        <v>282</v>
      </c>
      <c r="DI282" s="2">
        <v>1</v>
      </c>
    </row>
    <row r="283" spans="74:113" ht="10.5" customHeight="1" x14ac:dyDescent="0.2">
      <c r="BV283" s="2">
        <v>283</v>
      </c>
      <c r="DA283" s="2" t="s">
        <v>521</v>
      </c>
      <c r="DB283" s="2" t="s">
        <v>522</v>
      </c>
      <c r="DC283" s="2" t="s">
        <v>14</v>
      </c>
      <c r="DE283" s="2">
        <f t="shared" si="5"/>
        <v>0</v>
      </c>
      <c r="DF283" s="2">
        <v>283</v>
      </c>
      <c r="DI283" s="2">
        <v>1</v>
      </c>
    </row>
    <row r="284" spans="74:113" ht="10.5" customHeight="1" x14ac:dyDescent="0.2">
      <c r="BV284" s="2">
        <v>284</v>
      </c>
      <c r="DA284" s="2" t="s">
        <v>521</v>
      </c>
      <c r="DB284" s="2" t="s">
        <v>523</v>
      </c>
      <c r="DC284" s="2" t="s">
        <v>14</v>
      </c>
      <c r="DE284" s="2">
        <f t="shared" si="5"/>
        <v>0</v>
      </c>
      <c r="DF284" s="2">
        <v>284</v>
      </c>
      <c r="DI284" s="2">
        <v>1</v>
      </c>
    </row>
    <row r="285" spans="74:113" ht="10.5" customHeight="1" x14ac:dyDescent="0.2">
      <c r="BV285" s="2">
        <v>285</v>
      </c>
      <c r="DA285" s="2" t="s">
        <v>521</v>
      </c>
      <c r="DB285" s="2" t="s">
        <v>524</v>
      </c>
      <c r="DC285" s="2" t="s">
        <v>14</v>
      </c>
      <c r="DE285" s="2" t="str">
        <f t="shared" si="5"/>
        <v>S</v>
      </c>
      <c r="DF285" s="2">
        <v>285</v>
      </c>
      <c r="DI285" s="2">
        <v>1</v>
      </c>
    </row>
    <row r="286" spans="74:113" ht="10.5" customHeight="1" x14ac:dyDescent="0.2">
      <c r="BV286" s="2">
        <v>286</v>
      </c>
      <c r="DA286" s="2" t="s">
        <v>525</v>
      </c>
      <c r="DB286" s="2" t="s">
        <v>526</v>
      </c>
      <c r="DC286" s="2" t="s">
        <v>14</v>
      </c>
      <c r="DE286" s="2">
        <f t="shared" si="5"/>
        <v>0</v>
      </c>
      <c r="DF286" s="2">
        <v>286</v>
      </c>
      <c r="DI286" s="2">
        <v>1</v>
      </c>
    </row>
    <row r="287" spans="74:113" ht="10.5" customHeight="1" x14ac:dyDescent="0.2">
      <c r="BV287" s="2">
        <v>287</v>
      </c>
      <c r="DA287" s="2" t="s">
        <v>525</v>
      </c>
      <c r="DB287" s="2" t="s">
        <v>527</v>
      </c>
      <c r="DC287" s="2" t="s">
        <v>14</v>
      </c>
      <c r="DE287" s="2" t="str">
        <f t="shared" si="5"/>
        <v>T</v>
      </c>
      <c r="DF287" s="2">
        <v>287</v>
      </c>
      <c r="DI287" s="2">
        <v>1</v>
      </c>
    </row>
    <row r="288" spans="74:113" ht="10.5" customHeight="1" x14ac:dyDescent="0.2">
      <c r="BV288" s="2">
        <v>288</v>
      </c>
      <c r="DA288" s="2" t="s">
        <v>528</v>
      </c>
      <c r="DB288" s="2" t="s">
        <v>529</v>
      </c>
      <c r="DC288" s="2" t="s">
        <v>14</v>
      </c>
      <c r="DE288" s="2" t="str">
        <f t="shared" si="5"/>
        <v>U</v>
      </c>
      <c r="DF288" s="2">
        <v>288</v>
      </c>
      <c r="DI288" s="2">
        <v>1</v>
      </c>
    </row>
    <row r="289" spans="74:74" ht="10.5" customHeight="1" x14ac:dyDescent="0.2">
      <c r="BV289" s="2">
        <v>289</v>
      </c>
    </row>
    <row r="290" spans="74:74" ht="10.5" customHeight="1" x14ac:dyDescent="0.2">
      <c r="BV290" s="2">
        <v>290</v>
      </c>
    </row>
    <row r="291" spans="74:74" ht="10.5" customHeight="1" x14ac:dyDescent="0.2">
      <c r="BV291" s="2">
        <v>291</v>
      </c>
    </row>
    <row r="292" spans="74:74" ht="10.5" customHeight="1" x14ac:dyDescent="0.2">
      <c r="BV292" s="2">
        <v>292</v>
      </c>
    </row>
    <row r="293" spans="74:74" ht="10.5" customHeight="1" x14ac:dyDescent="0.2">
      <c r="BV293" s="2">
        <v>293</v>
      </c>
    </row>
    <row r="294" spans="74:74" ht="10.5" customHeight="1" x14ac:dyDescent="0.2">
      <c r="BV294" s="2">
        <v>294</v>
      </c>
    </row>
    <row r="295" spans="74:74" ht="10.5" customHeight="1" x14ac:dyDescent="0.2">
      <c r="BV295" s="2">
        <v>295</v>
      </c>
    </row>
    <row r="296" spans="74:74" ht="10.5" customHeight="1" x14ac:dyDescent="0.2">
      <c r="BV296" s="2">
        <v>296</v>
      </c>
    </row>
    <row r="297" spans="74:74" ht="10.5" customHeight="1" x14ac:dyDescent="0.2">
      <c r="BV297" s="2">
        <v>297</v>
      </c>
    </row>
    <row r="298" spans="74:74" ht="10.5" customHeight="1" x14ac:dyDescent="0.2">
      <c r="BV298" s="2">
        <v>298</v>
      </c>
    </row>
    <row r="299" spans="74:74" ht="10.5" customHeight="1" x14ac:dyDescent="0.2">
      <c r="BV299" s="2">
        <v>299</v>
      </c>
    </row>
    <row r="300" spans="74:74" ht="10.5" customHeight="1" x14ac:dyDescent="0.2">
      <c r="BV300" s="2">
        <v>300</v>
      </c>
    </row>
    <row r="301" spans="74:74" ht="10.5" customHeight="1" x14ac:dyDescent="0.2">
      <c r="BV301" s="2">
        <v>301</v>
      </c>
    </row>
    <row r="302" spans="74:74" ht="10.5" customHeight="1" x14ac:dyDescent="0.2">
      <c r="BV302" s="2">
        <v>302</v>
      </c>
    </row>
    <row r="303" spans="74:74" ht="10.5" customHeight="1" x14ac:dyDescent="0.2">
      <c r="BV303" s="2">
        <v>303</v>
      </c>
    </row>
    <row r="304" spans="74:74" ht="10.5" customHeight="1" x14ac:dyDescent="0.2">
      <c r="BV304" s="2">
        <v>304</v>
      </c>
    </row>
    <row r="305" spans="74:74" ht="10.5" customHeight="1" x14ac:dyDescent="0.2">
      <c r="BV305" s="2">
        <v>305</v>
      </c>
    </row>
    <row r="306" spans="74:74" ht="10.5" customHeight="1" x14ac:dyDescent="0.2">
      <c r="BV306" s="2">
        <v>306</v>
      </c>
    </row>
    <row r="307" spans="74:74" ht="10.5" customHeight="1" x14ac:dyDescent="0.2">
      <c r="BV307" s="2">
        <v>307</v>
      </c>
    </row>
    <row r="308" spans="74:74" ht="10.5" customHeight="1" x14ac:dyDescent="0.2">
      <c r="BV308" s="2">
        <v>308</v>
      </c>
    </row>
    <row r="309" spans="74:74" ht="10.5" customHeight="1" x14ac:dyDescent="0.2">
      <c r="BV309" s="2">
        <v>309</v>
      </c>
    </row>
    <row r="310" spans="74:74" ht="10.5" customHeight="1" x14ac:dyDescent="0.2">
      <c r="BV310" s="2">
        <v>310</v>
      </c>
    </row>
    <row r="311" spans="74:74" ht="10.5" customHeight="1" x14ac:dyDescent="0.2">
      <c r="BV311" s="2">
        <v>311</v>
      </c>
    </row>
    <row r="312" spans="74:74" ht="10.5" customHeight="1" x14ac:dyDescent="0.2">
      <c r="BV312" s="2">
        <v>312</v>
      </c>
    </row>
    <row r="313" spans="74:74" ht="10.5" customHeight="1" x14ac:dyDescent="0.2">
      <c r="BV313" s="2">
        <v>313</v>
      </c>
    </row>
    <row r="314" spans="74:74" ht="10.5" customHeight="1" x14ac:dyDescent="0.2">
      <c r="BV314" s="2">
        <v>314</v>
      </c>
    </row>
    <row r="315" spans="74:74" ht="10.5" customHeight="1" x14ac:dyDescent="0.2">
      <c r="BV315" s="2">
        <v>315</v>
      </c>
    </row>
    <row r="316" spans="74:74" ht="10.5" customHeight="1" x14ac:dyDescent="0.2">
      <c r="BV316" s="2">
        <v>316</v>
      </c>
    </row>
    <row r="317" spans="74:74" ht="10.5" customHeight="1" x14ac:dyDescent="0.2">
      <c r="BV317" s="2">
        <v>317</v>
      </c>
    </row>
    <row r="318" spans="74:74" ht="10.5" customHeight="1" x14ac:dyDescent="0.2">
      <c r="BV318" s="2">
        <v>318</v>
      </c>
    </row>
    <row r="319" spans="74:74" ht="10.5" customHeight="1" x14ac:dyDescent="0.2">
      <c r="BV319" s="2">
        <v>319</v>
      </c>
    </row>
    <row r="320" spans="74:74" ht="10.5" customHeight="1" x14ac:dyDescent="0.2">
      <c r="BV320" s="2">
        <v>320</v>
      </c>
    </row>
    <row r="321" spans="74:74" ht="10.5" customHeight="1" x14ac:dyDescent="0.2">
      <c r="BV321" s="2">
        <v>321</v>
      </c>
    </row>
    <row r="322" spans="74:74" ht="10.5" customHeight="1" x14ac:dyDescent="0.2">
      <c r="BV322" s="2">
        <v>322</v>
      </c>
    </row>
    <row r="323" spans="74:74" ht="10.5" customHeight="1" x14ac:dyDescent="0.2">
      <c r="BV323" s="2">
        <v>323</v>
      </c>
    </row>
    <row r="324" spans="74:74" ht="10.5" customHeight="1" x14ac:dyDescent="0.2">
      <c r="BV324" s="2">
        <v>324</v>
      </c>
    </row>
    <row r="325" spans="74:74" ht="10.5" customHeight="1" x14ac:dyDescent="0.2">
      <c r="BV325" s="2">
        <v>325</v>
      </c>
    </row>
    <row r="326" spans="74:74" ht="10.5" customHeight="1" x14ac:dyDescent="0.2">
      <c r="BV326" s="2">
        <v>326</v>
      </c>
    </row>
    <row r="327" spans="74:74" ht="10.5" customHeight="1" x14ac:dyDescent="0.2">
      <c r="BV327" s="2">
        <v>327</v>
      </c>
    </row>
    <row r="328" spans="74:74" ht="10.5" customHeight="1" x14ac:dyDescent="0.2">
      <c r="BV328" s="2">
        <v>328</v>
      </c>
    </row>
    <row r="329" spans="74:74" ht="10.5" customHeight="1" x14ac:dyDescent="0.2">
      <c r="BV329" s="2">
        <v>329</v>
      </c>
    </row>
    <row r="330" spans="74:74" ht="10.5" customHeight="1" x14ac:dyDescent="0.2">
      <c r="BV330" s="2">
        <v>330</v>
      </c>
    </row>
    <row r="331" spans="74:74" ht="10.5" customHeight="1" x14ac:dyDescent="0.2">
      <c r="BV331" s="2">
        <v>331</v>
      </c>
    </row>
    <row r="332" spans="74:74" ht="10.5" customHeight="1" x14ac:dyDescent="0.2">
      <c r="BV332" s="2">
        <v>332</v>
      </c>
    </row>
    <row r="333" spans="74:74" ht="10.5" customHeight="1" x14ac:dyDescent="0.2">
      <c r="BV333" s="2">
        <v>333</v>
      </c>
    </row>
    <row r="334" spans="74:74" ht="10.5" customHeight="1" x14ac:dyDescent="0.2">
      <c r="BV334" s="2">
        <v>334</v>
      </c>
    </row>
    <row r="335" spans="74:74" ht="10.5" customHeight="1" x14ac:dyDescent="0.2">
      <c r="BV335" s="2">
        <v>335</v>
      </c>
    </row>
    <row r="336" spans="74:74" ht="10.5" customHeight="1" x14ac:dyDescent="0.2">
      <c r="BV336" s="2">
        <v>336</v>
      </c>
    </row>
    <row r="337" spans="74:74" ht="10.5" customHeight="1" x14ac:dyDescent="0.2">
      <c r="BV337" s="2">
        <v>337</v>
      </c>
    </row>
    <row r="338" spans="74:74" ht="10.5" customHeight="1" x14ac:dyDescent="0.2">
      <c r="BV338" s="2">
        <v>338</v>
      </c>
    </row>
    <row r="339" spans="74:74" ht="10.5" customHeight="1" x14ac:dyDescent="0.2">
      <c r="BV339" s="2">
        <v>339</v>
      </c>
    </row>
    <row r="340" spans="74:74" ht="10.5" customHeight="1" x14ac:dyDescent="0.2">
      <c r="BV340" s="2">
        <v>340</v>
      </c>
    </row>
    <row r="341" spans="74:74" ht="10.5" customHeight="1" x14ac:dyDescent="0.2">
      <c r="BV341" s="2">
        <v>341</v>
      </c>
    </row>
    <row r="342" spans="74:74" ht="10.5" customHeight="1" x14ac:dyDescent="0.2">
      <c r="BV342" s="2">
        <v>342</v>
      </c>
    </row>
    <row r="343" spans="74:74" ht="10.5" customHeight="1" x14ac:dyDescent="0.2">
      <c r="BV343" s="2">
        <v>343</v>
      </c>
    </row>
    <row r="344" spans="74:74" ht="10.5" customHeight="1" x14ac:dyDescent="0.2">
      <c r="BV344" s="2">
        <v>344</v>
      </c>
    </row>
    <row r="345" spans="74:74" ht="10.5" customHeight="1" x14ac:dyDescent="0.2">
      <c r="BV345" s="2">
        <v>345</v>
      </c>
    </row>
    <row r="346" spans="74:74" ht="10.5" customHeight="1" x14ac:dyDescent="0.2">
      <c r="BV346" s="2">
        <v>346</v>
      </c>
    </row>
    <row r="347" spans="74:74" ht="10.5" customHeight="1" x14ac:dyDescent="0.2">
      <c r="BV347" s="2">
        <v>347</v>
      </c>
    </row>
    <row r="348" spans="74:74" ht="10.5" customHeight="1" x14ac:dyDescent="0.2">
      <c r="BV348" s="2">
        <v>348</v>
      </c>
    </row>
    <row r="349" spans="74:74" ht="10.5" customHeight="1" x14ac:dyDescent="0.2">
      <c r="BV349" s="2">
        <v>349</v>
      </c>
    </row>
    <row r="350" spans="74:74" ht="10.5" customHeight="1" x14ac:dyDescent="0.2">
      <c r="BV350" s="2">
        <v>350</v>
      </c>
    </row>
    <row r="351" spans="74:74" ht="10.5" customHeight="1" x14ac:dyDescent="0.2">
      <c r="BV351" s="2">
        <v>341</v>
      </c>
    </row>
    <row r="352" spans="74:74" ht="10.5" customHeight="1" x14ac:dyDescent="0.2">
      <c r="BV352" s="2">
        <v>342</v>
      </c>
    </row>
    <row r="353" spans="74:74" ht="10.5" customHeight="1" x14ac:dyDescent="0.2">
      <c r="BV353" s="2">
        <v>343</v>
      </c>
    </row>
    <row r="354" spans="74:74" ht="10.5" customHeight="1" x14ac:dyDescent="0.2">
      <c r="BV354" s="2">
        <v>344</v>
      </c>
    </row>
    <row r="355" spans="74:74" ht="10.5" customHeight="1" x14ac:dyDescent="0.2">
      <c r="BV355" s="2">
        <v>345</v>
      </c>
    </row>
    <row r="356" spans="74:74" ht="10.5" customHeight="1" x14ac:dyDescent="0.2">
      <c r="BV356" s="2">
        <v>346</v>
      </c>
    </row>
    <row r="357" spans="74:74" ht="10.5" customHeight="1" x14ac:dyDescent="0.2">
      <c r="BV357" s="2">
        <v>347</v>
      </c>
    </row>
    <row r="358" spans="74:74" ht="10.5" customHeight="1" x14ac:dyDescent="0.2">
      <c r="BV358" s="2">
        <v>348</v>
      </c>
    </row>
    <row r="359" spans="74:74" ht="10.5" customHeight="1" x14ac:dyDescent="0.2">
      <c r="BV359" s="2">
        <v>349</v>
      </c>
    </row>
    <row r="360" spans="74:74" ht="10.5" customHeight="1" x14ac:dyDescent="0.2">
      <c r="BV360" s="2">
        <v>350</v>
      </c>
    </row>
    <row r="361" spans="74:74" ht="10.5" customHeight="1" x14ac:dyDescent="0.2">
      <c r="BV361" s="2">
        <v>350</v>
      </c>
    </row>
    <row r="362" spans="74:74" ht="10.5" customHeight="1" x14ac:dyDescent="0.2"/>
    <row r="363" spans="74:74" ht="10.5" customHeight="1" x14ac:dyDescent="0.2"/>
    <row r="364" spans="74:74" ht="10.5" customHeight="1" x14ac:dyDescent="0.2"/>
    <row r="365" spans="74:74" ht="10.5" customHeight="1" x14ac:dyDescent="0.2"/>
    <row r="366" spans="74:74" ht="10.5" customHeight="1" x14ac:dyDescent="0.2"/>
    <row r="367" spans="74:74" ht="10.5" customHeight="1" x14ac:dyDescent="0.2"/>
    <row r="368" spans="74:74" ht="10.5" customHeight="1" x14ac:dyDescent="0.2"/>
    <row r="369" ht="10.5" customHeight="1" x14ac:dyDescent="0.2"/>
    <row r="370" ht="10.5" customHeight="1" x14ac:dyDescent="0.2"/>
    <row r="371" ht="10.5" customHeight="1" x14ac:dyDescent="0.2"/>
    <row r="372" ht="10.5" customHeight="1" x14ac:dyDescent="0.2"/>
    <row r="373" ht="10.5" customHeight="1" x14ac:dyDescent="0.2"/>
    <row r="374" ht="10.5" customHeight="1" x14ac:dyDescent="0.2"/>
    <row r="375" ht="10.5" customHeight="1" x14ac:dyDescent="0.2"/>
    <row r="376" ht="10.5" customHeight="1" x14ac:dyDescent="0.2"/>
    <row r="377" ht="10.5" customHeight="1" x14ac:dyDescent="0.2"/>
    <row r="378" ht="10.5" customHeight="1" x14ac:dyDescent="0.2"/>
    <row r="379" ht="10.5" customHeight="1" x14ac:dyDescent="0.2"/>
    <row r="380" ht="10.5" customHeight="1" x14ac:dyDescent="0.2"/>
    <row r="381" ht="10.5" customHeight="1" x14ac:dyDescent="0.2"/>
    <row r="382" ht="10.5" customHeight="1" x14ac:dyDescent="0.2"/>
    <row r="383" ht="10.5" customHeight="1" x14ac:dyDescent="0.2"/>
    <row r="384" ht="10.5" customHeight="1" x14ac:dyDescent="0.2"/>
    <row r="385" ht="10.5" customHeight="1" x14ac:dyDescent="0.2"/>
    <row r="386" ht="10.5" customHeight="1" x14ac:dyDescent="0.2"/>
    <row r="387" ht="10.5" customHeight="1" x14ac:dyDescent="0.2"/>
    <row r="388" ht="10.5" customHeight="1" x14ac:dyDescent="0.2"/>
    <row r="389" ht="10.5" customHeight="1" x14ac:dyDescent="0.2"/>
    <row r="390" ht="10.5" customHeight="1" x14ac:dyDescent="0.2"/>
    <row r="391" ht="10.5" customHeight="1" x14ac:dyDescent="0.2"/>
    <row r="392" ht="10.5" customHeight="1" x14ac:dyDescent="0.2"/>
    <row r="393" ht="10.5" customHeight="1" x14ac:dyDescent="0.2"/>
    <row r="394" ht="10.5" customHeight="1" x14ac:dyDescent="0.2"/>
    <row r="395" ht="10.5" customHeight="1" x14ac:dyDescent="0.2"/>
    <row r="396" ht="10.5" customHeight="1" x14ac:dyDescent="0.2"/>
    <row r="397" ht="10.5" customHeight="1" x14ac:dyDescent="0.2"/>
    <row r="398" ht="10.5" customHeight="1" x14ac:dyDescent="0.2"/>
    <row r="399" ht="10.5" customHeight="1" x14ac:dyDescent="0.2"/>
    <row r="400" ht="10.5" customHeight="1" x14ac:dyDescent="0.2"/>
    <row r="401" ht="10.5" customHeight="1" x14ac:dyDescent="0.2"/>
    <row r="402" ht="10.5" customHeight="1" x14ac:dyDescent="0.2"/>
    <row r="403" ht="10.5" customHeight="1" x14ac:dyDescent="0.2"/>
    <row r="404" ht="10.5" customHeight="1" x14ac:dyDescent="0.2"/>
    <row r="405" ht="10.5" customHeight="1" x14ac:dyDescent="0.2"/>
    <row r="406" ht="10.5" customHeight="1" x14ac:dyDescent="0.2"/>
    <row r="407" ht="10.5" customHeight="1" x14ac:dyDescent="0.2"/>
    <row r="408" ht="10.5" customHeight="1" x14ac:dyDescent="0.2"/>
    <row r="409" ht="10.5" customHeight="1" x14ac:dyDescent="0.2"/>
    <row r="410" ht="10.5" customHeight="1" x14ac:dyDescent="0.2"/>
    <row r="411" ht="10.5" customHeight="1" x14ac:dyDescent="0.2"/>
    <row r="412" ht="10.5" customHeight="1" x14ac:dyDescent="0.2"/>
    <row r="413" ht="10.5" customHeight="1" x14ac:dyDescent="0.2"/>
    <row r="414" ht="10.5" customHeight="1" x14ac:dyDescent="0.2"/>
    <row r="415" ht="10.5" customHeight="1" x14ac:dyDescent="0.2"/>
    <row r="416" ht="10.5" customHeight="1" x14ac:dyDescent="0.2"/>
    <row r="417" ht="10.5" customHeight="1" x14ac:dyDescent="0.2"/>
    <row r="418" ht="10.5" customHeight="1" x14ac:dyDescent="0.2"/>
    <row r="419" ht="10.5" customHeight="1" x14ac:dyDescent="0.2"/>
    <row r="420" ht="10.5" customHeight="1" x14ac:dyDescent="0.2"/>
    <row r="421" ht="10.5" customHeight="1" x14ac:dyDescent="0.2"/>
    <row r="422" ht="10.5" customHeight="1" x14ac:dyDescent="0.2"/>
    <row r="423" ht="10.5" customHeight="1" x14ac:dyDescent="0.2"/>
    <row r="424" ht="10.5" customHeight="1" x14ac:dyDescent="0.2"/>
    <row r="425" ht="10.5" customHeight="1" x14ac:dyDescent="0.2"/>
    <row r="426" ht="10.5" customHeight="1" x14ac:dyDescent="0.2"/>
    <row r="427" ht="10.5" customHeight="1" x14ac:dyDescent="0.2"/>
    <row r="428" ht="10.5" customHeight="1" x14ac:dyDescent="0.2"/>
    <row r="429" ht="10.5" customHeight="1" x14ac:dyDescent="0.2"/>
    <row r="430" ht="10.5" customHeight="1" x14ac:dyDescent="0.2"/>
    <row r="431" ht="10.5" customHeight="1" x14ac:dyDescent="0.2"/>
    <row r="432" ht="10.5" customHeight="1" x14ac:dyDescent="0.2"/>
    <row r="433" ht="10.5" customHeight="1" x14ac:dyDescent="0.2"/>
    <row r="434" ht="10.5" customHeight="1" x14ac:dyDescent="0.2"/>
    <row r="435" ht="10.5" customHeight="1" x14ac:dyDescent="0.2"/>
    <row r="436" ht="10.5" customHeight="1" x14ac:dyDescent="0.2"/>
    <row r="437" ht="10.5" customHeight="1" x14ac:dyDescent="0.2"/>
    <row r="438" ht="10.5" customHeight="1" x14ac:dyDescent="0.2"/>
    <row r="439" ht="10.5" customHeight="1" x14ac:dyDescent="0.2"/>
    <row r="440" ht="10.5" customHeight="1" x14ac:dyDescent="0.2"/>
    <row r="441" ht="10.5" customHeight="1" x14ac:dyDescent="0.2"/>
    <row r="442" ht="10.5" customHeight="1" x14ac:dyDescent="0.2"/>
    <row r="443" ht="10.5" customHeight="1" x14ac:dyDescent="0.2"/>
    <row r="444" ht="10.5" customHeight="1" x14ac:dyDescent="0.2"/>
    <row r="445" ht="10.5" customHeight="1" x14ac:dyDescent="0.2"/>
    <row r="446" ht="10.5" customHeight="1" x14ac:dyDescent="0.2"/>
    <row r="447" ht="10.5" customHeight="1" x14ac:dyDescent="0.2"/>
    <row r="448" ht="10.5" customHeight="1" x14ac:dyDescent="0.2"/>
    <row r="449" ht="10.5" customHeight="1" x14ac:dyDescent="0.2"/>
    <row r="450" ht="10.5" customHeight="1" x14ac:dyDescent="0.2"/>
    <row r="451" ht="10.5" customHeight="1" x14ac:dyDescent="0.2"/>
    <row r="452" ht="10.5" customHeight="1" x14ac:dyDescent="0.2"/>
    <row r="453" ht="10.5" customHeight="1" x14ac:dyDescent="0.2"/>
    <row r="454" ht="10.5" customHeight="1" x14ac:dyDescent="0.2"/>
    <row r="455" ht="10.5" customHeight="1" x14ac:dyDescent="0.2"/>
    <row r="456" ht="10.5" customHeight="1" x14ac:dyDescent="0.2"/>
    <row r="457" ht="10.5" customHeight="1" x14ac:dyDescent="0.2"/>
    <row r="458" ht="10.5" customHeight="1" x14ac:dyDescent="0.2"/>
    <row r="459" ht="10.5" customHeight="1" x14ac:dyDescent="0.2"/>
    <row r="460" ht="10.5" customHeight="1" x14ac:dyDescent="0.2"/>
    <row r="461" ht="10.5" customHeight="1" x14ac:dyDescent="0.2"/>
    <row r="462" ht="10.5" customHeight="1" x14ac:dyDescent="0.2"/>
    <row r="463" ht="10.5" customHeight="1" x14ac:dyDescent="0.2"/>
    <row r="464" ht="10.5" customHeight="1" x14ac:dyDescent="0.2"/>
    <row r="465" ht="10.5" customHeight="1" x14ac:dyDescent="0.2"/>
    <row r="466" ht="10.5" customHeight="1" x14ac:dyDescent="0.2"/>
    <row r="467" ht="10.5" customHeight="1" x14ac:dyDescent="0.2"/>
    <row r="468" ht="10.5" customHeight="1" x14ac:dyDescent="0.2"/>
    <row r="469" ht="10.5" customHeight="1" x14ac:dyDescent="0.2"/>
    <row r="470" ht="10.5" customHeight="1" x14ac:dyDescent="0.2"/>
    <row r="471" ht="10.5" customHeight="1" x14ac:dyDescent="0.2"/>
    <row r="472" ht="10.5" customHeight="1" x14ac:dyDescent="0.2"/>
    <row r="473" ht="10.5" customHeight="1" x14ac:dyDescent="0.2"/>
    <row r="474" ht="10.5" customHeight="1" x14ac:dyDescent="0.2"/>
    <row r="475" ht="10.5" customHeight="1" x14ac:dyDescent="0.2"/>
    <row r="476" ht="10.5" customHeight="1" x14ac:dyDescent="0.2"/>
    <row r="477" ht="10.5" customHeight="1" x14ac:dyDescent="0.2"/>
    <row r="478" ht="10.5" customHeight="1" x14ac:dyDescent="0.2"/>
    <row r="479" ht="10.5" customHeight="1" x14ac:dyDescent="0.2"/>
    <row r="480" ht="10.5" customHeight="1" x14ac:dyDescent="0.2"/>
    <row r="481" ht="10.5" customHeight="1" x14ac:dyDescent="0.2"/>
    <row r="482" ht="10.5" customHeight="1" x14ac:dyDescent="0.2"/>
    <row r="483" ht="10.5" customHeight="1" x14ac:dyDescent="0.2"/>
    <row r="484" ht="10.5" customHeight="1" x14ac:dyDescent="0.2"/>
    <row r="485" ht="10.5" customHeight="1" x14ac:dyDescent="0.2"/>
    <row r="486" ht="10.5" customHeight="1" x14ac:dyDescent="0.2"/>
    <row r="487" ht="10.5" customHeight="1" x14ac:dyDescent="0.2"/>
    <row r="488" ht="10.5" customHeight="1" x14ac:dyDescent="0.2"/>
    <row r="489" ht="10.5" customHeight="1" x14ac:dyDescent="0.2"/>
    <row r="490" ht="10.5" customHeight="1" x14ac:dyDescent="0.2"/>
    <row r="491" ht="10.5" customHeight="1" x14ac:dyDescent="0.2"/>
    <row r="492" ht="10.5" customHeight="1" x14ac:dyDescent="0.2"/>
    <row r="493" ht="10.5" customHeight="1" x14ac:dyDescent="0.2"/>
    <row r="494" ht="10.5" customHeight="1" x14ac:dyDescent="0.2"/>
    <row r="495" ht="10.5" customHeight="1" x14ac:dyDescent="0.2"/>
    <row r="496" ht="10.5" customHeight="1" x14ac:dyDescent="0.2"/>
    <row r="497" ht="10.5" customHeight="1" x14ac:dyDescent="0.2"/>
    <row r="498" ht="10.5" customHeight="1" x14ac:dyDescent="0.2"/>
    <row r="499" ht="10.5" customHeight="1" x14ac:dyDescent="0.2"/>
    <row r="500" ht="10.5" customHeight="1" x14ac:dyDescent="0.2"/>
    <row r="501" ht="10.5" customHeight="1" x14ac:dyDescent="0.2"/>
    <row r="502" ht="10.5" customHeight="1" x14ac:dyDescent="0.2"/>
    <row r="503" ht="10.5" customHeight="1" x14ac:dyDescent="0.2"/>
    <row r="504" ht="10.5" customHeight="1" x14ac:dyDescent="0.2"/>
    <row r="505" ht="10.5" customHeight="1" x14ac:dyDescent="0.2"/>
    <row r="506" ht="10.5" customHeight="1" x14ac:dyDescent="0.2"/>
    <row r="507" ht="10.5" customHeight="1" x14ac:dyDescent="0.2"/>
    <row r="508" ht="10.5" customHeight="1" x14ac:dyDescent="0.2"/>
    <row r="509" ht="10.5" customHeight="1" x14ac:dyDescent="0.2"/>
    <row r="510" ht="10.5" customHeight="1" x14ac:dyDescent="0.2"/>
    <row r="511" ht="10.5" customHeight="1" x14ac:dyDescent="0.2"/>
    <row r="512" ht="10.5" customHeight="1" x14ac:dyDescent="0.2"/>
    <row r="513" ht="10.5" customHeight="1" x14ac:dyDescent="0.2"/>
    <row r="514" ht="10.5" customHeight="1" x14ac:dyDescent="0.2"/>
    <row r="515" ht="10.5" customHeight="1" x14ac:dyDescent="0.2"/>
    <row r="516" ht="10.5" customHeight="1" x14ac:dyDescent="0.2"/>
    <row r="517" ht="10.5" customHeight="1" x14ac:dyDescent="0.2"/>
    <row r="518" ht="10.5" customHeight="1" x14ac:dyDescent="0.2"/>
    <row r="519" ht="10.5" customHeight="1" x14ac:dyDescent="0.2"/>
    <row r="520" ht="10.5" customHeight="1" x14ac:dyDescent="0.2"/>
    <row r="521" ht="10.5" customHeight="1" x14ac:dyDescent="0.2"/>
    <row r="522" ht="10.5" customHeight="1" x14ac:dyDescent="0.2"/>
    <row r="523" ht="10.5" customHeight="1" x14ac:dyDescent="0.2"/>
    <row r="524" ht="10.5" customHeight="1" x14ac:dyDescent="0.2"/>
    <row r="525" ht="10.5" customHeight="1" x14ac:dyDescent="0.2"/>
    <row r="526" ht="10.5" customHeight="1" x14ac:dyDescent="0.2"/>
    <row r="527" ht="10.5" customHeight="1" x14ac:dyDescent="0.2"/>
    <row r="528" ht="10.5" customHeight="1" x14ac:dyDescent="0.2"/>
    <row r="529" ht="10.5" customHeight="1" x14ac:dyDescent="0.2"/>
    <row r="530" ht="10.5" customHeight="1" x14ac:dyDescent="0.2"/>
    <row r="531" ht="10.5" customHeight="1" x14ac:dyDescent="0.2"/>
    <row r="532" ht="10.5" customHeight="1" x14ac:dyDescent="0.2"/>
    <row r="533" ht="10.5" customHeight="1" x14ac:dyDescent="0.2"/>
    <row r="534" ht="10.5" customHeight="1" x14ac:dyDescent="0.2"/>
    <row r="535" ht="10.5" customHeight="1" x14ac:dyDescent="0.2"/>
    <row r="536" ht="10.5" customHeight="1" x14ac:dyDescent="0.2"/>
    <row r="537" ht="10.5" customHeight="1" x14ac:dyDescent="0.2"/>
    <row r="538" ht="10.5" customHeight="1" x14ac:dyDescent="0.2"/>
    <row r="539" ht="10.5" customHeight="1" x14ac:dyDescent="0.2"/>
    <row r="540" ht="10.5" customHeight="1" x14ac:dyDescent="0.2"/>
    <row r="541" ht="10.5" customHeight="1" x14ac:dyDescent="0.2"/>
    <row r="542" ht="10.5" customHeight="1" x14ac:dyDescent="0.2"/>
    <row r="543" ht="10.5" customHeight="1" x14ac:dyDescent="0.2"/>
    <row r="544" ht="10.5" customHeight="1" x14ac:dyDescent="0.2"/>
    <row r="545" ht="10.5" customHeight="1" x14ac:dyDescent="0.2"/>
    <row r="546" ht="10.5" customHeight="1" x14ac:dyDescent="0.2"/>
    <row r="547" ht="10.5" customHeight="1" x14ac:dyDescent="0.2"/>
    <row r="548" ht="10.5" customHeight="1" x14ac:dyDescent="0.2"/>
    <row r="549" ht="10.5" customHeight="1" x14ac:dyDescent="0.2"/>
    <row r="550" ht="10.5" customHeight="1" x14ac:dyDescent="0.2"/>
    <row r="551" ht="10.5" customHeight="1" x14ac:dyDescent="0.2"/>
    <row r="552" ht="10.5" customHeight="1" x14ac:dyDescent="0.2"/>
    <row r="553" ht="10.5" customHeight="1" x14ac:dyDescent="0.2"/>
    <row r="554" ht="10.5" customHeight="1" x14ac:dyDescent="0.2"/>
    <row r="555" ht="10.5" customHeight="1" x14ac:dyDescent="0.2"/>
    <row r="556" ht="10.5" customHeight="1" x14ac:dyDescent="0.2"/>
    <row r="557" ht="10.5" customHeight="1" x14ac:dyDescent="0.2"/>
    <row r="558" ht="10.5" customHeight="1" x14ac:dyDescent="0.2"/>
    <row r="559" ht="10.5" customHeight="1" x14ac:dyDescent="0.2"/>
    <row r="560" ht="10.5" customHeight="1" x14ac:dyDescent="0.2"/>
    <row r="561" ht="10.5" customHeight="1" x14ac:dyDescent="0.2"/>
    <row r="562" ht="10.5" customHeight="1" x14ac:dyDescent="0.2"/>
    <row r="563" ht="10.5" customHeight="1" x14ac:dyDescent="0.2"/>
    <row r="564" ht="10.5" customHeight="1" x14ac:dyDescent="0.2"/>
    <row r="565" ht="10.5" customHeight="1" x14ac:dyDescent="0.2"/>
    <row r="566" ht="10.5" customHeight="1" x14ac:dyDescent="0.2"/>
    <row r="567" ht="10.5" customHeight="1" x14ac:dyDescent="0.2"/>
    <row r="568" ht="10.5" customHeight="1" x14ac:dyDescent="0.2"/>
    <row r="569" ht="10.5" customHeight="1" x14ac:dyDescent="0.2"/>
    <row r="570" ht="10.5" customHeight="1" x14ac:dyDescent="0.2"/>
    <row r="571" ht="10.5" customHeight="1" x14ac:dyDescent="0.2"/>
    <row r="572" ht="10.5" customHeight="1" x14ac:dyDescent="0.2"/>
    <row r="573" ht="10.5" customHeight="1" x14ac:dyDescent="0.2"/>
    <row r="574" ht="10.5" customHeight="1" x14ac:dyDescent="0.2"/>
    <row r="575" ht="10.5" customHeight="1" x14ac:dyDescent="0.2"/>
    <row r="576" ht="10.5" customHeight="1" x14ac:dyDescent="0.2"/>
    <row r="577" ht="10.5" customHeight="1" x14ac:dyDescent="0.2"/>
    <row r="578" ht="10.5" customHeight="1" x14ac:dyDescent="0.2"/>
    <row r="579" ht="10.5" customHeight="1" x14ac:dyDescent="0.2"/>
    <row r="580" ht="10.5" customHeight="1" x14ac:dyDescent="0.2"/>
    <row r="581" ht="10.5" customHeight="1" x14ac:dyDescent="0.2"/>
    <row r="582" ht="10.5" customHeight="1" x14ac:dyDescent="0.2"/>
    <row r="583" ht="10.5" customHeight="1" x14ac:dyDescent="0.2"/>
    <row r="584" ht="10.5" customHeight="1" x14ac:dyDescent="0.2"/>
    <row r="585" ht="10.5" customHeight="1" x14ac:dyDescent="0.2"/>
    <row r="586" ht="10.5" customHeight="1" x14ac:dyDescent="0.2"/>
    <row r="587" ht="10.5" customHeight="1" x14ac:dyDescent="0.2"/>
    <row r="588" ht="10.5" customHeight="1" x14ac:dyDescent="0.2"/>
    <row r="589" ht="10.5" customHeight="1" x14ac:dyDescent="0.2"/>
    <row r="590" ht="10.5" customHeight="1" x14ac:dyDescent="0.2"/>
    <row r="591" ht="10.5" customHeight="1" x14ac:dyDescent="0.2"/>
    <row r="592" ht="10.5" customHeight="1" x14ac:dyDescent="0.2"/>
    <row r="593" ht="10.5" customHeight="1" x14ac:dyDescent="0.2"/>
    <row r="594" ht="10.5" customHeight="1" x14ac:dyDescent="0.2"/>
    <row r="595" ht="10.5" customHeight="1" x14ac:dyDescent="0.2"/>
    <row r="596" ht="10.5" customHeight="1" x14ac:dyDescent="0.2"/>
    <row r="597" ht="10.5" customHeight="1" x14ac:dyDescent="0.2"/>
    <row r="598" ht="10.5" customHeight="1" x14ac:dyDescent="0.2"/>
    <row r="599" ht="10.5" customHeight="1" x14ac:dyDescent="0.2"/>
    <row r="600" ht="10.5" customHeight="1" x14ac:dyDescent="0.2"/>
    <row r="601" ht="10.5" customHeight="1" x14ac:dyDescent="0.2"/>
    <row r="602" ht="10.5" customHeight="1" x14ac:dyDescent="0.2"/>
    <row r="603" ht="10.5" customHeight="1" x14ac:dyDescent="0.2"/>
    <row r="604" ht="10.5" customHeight="1" x14ac:dyDescent="0.2"/>
    <row r="605" ht="10.5" customHeight="1" x14ac:dyDescent="0.2"/>
    <row r="606" ht="10.5" customHeight="1" x14ac:dyDescent="0.2"/>
    <row r="607" ht="10.5" customHeight="1" x14ac:dyDescent="0.2"/>
    <row r="608" ht="10.5" customHeight="1" x14ac:dyDescent="0.2"/>
    <row r="609" ht="10.5" customHeight="1" x14ac:dyDescent="0.2"/>
    <row r="610" ht="10.5" customHeight="1" x14ac:dyDescent="0.2"/>
    <row r="611" ht="10.5" customHeight="1" x14ac:dyDescent="0.2"/>
    <row r="612" ht="10.5" customHeight="1" x14ac:dyDescent="0.2"/>
    <row r="613" ht="10.5" customHeight="1" x14ac:dyDescent="0.2"/>
    <row r="614" ht="10.5" customHeight="1" x14ac:dyDescent="0.2"/>
    <row r="615" ht="10.5" customHeight="1" x14ac:dyDescent="0.2"/>
    <row r="616" ht="10.5" customHeight="1" x14ac:dyDescent="0.2"/>
    <row r="617" ht="10.5" customHeight="1" x14ac:dyDescent="0.2"/>
    <row r="618" ht="10.5" customHeight="1" x14ac:dyDescent="0.2"/>
    <row r="619" ht="10.5" customHeight="1" x14ac:dyDescent="0.2"/>
    <row r="620" ht="10.5" customHeight="1" x14ac:dyDescent="0.2"/>
    <row r="621" ht="10.5" customHeight="1" x14ac:dyDescent="0.2"/>
    <row r="622" ht="10.5" customHeight="1" x14ac:dyDescent="0.2"/>
    <row r="623" ht="10.5" customHeight="1" x14ac:dyDescent="0.2"/>
    <row r="624" ht="10.5" customHeight="1" x14ac:dyDescent="0.2"/>
    <row r="625" ht="10.5" customHeight="1" x14ac:dyDescent="0.2"/>
    <row r="626" ht="10.5" customHeight="1" x14ac:dyDescent="0.2"/>
    <row r="627" ht="10.5" customHeight="1" x14ac:dyDescent="0.2"/>
    <row r="628" ht="10.5" customHeight="1" x14ac:dyDescent="0.2"/>
    <row r="629" ht="10.5" customHeight="1" x14ac:dyDescent="0.2"/>
    <row r="630" ht="10.5" customHeight="1" x14ac:dyDescent="0.2"/>
    <row r="631" ht="10.5" customHeight="1" x14ac:dyDescent="0.2"/>
    <row r="632" ht="10.5" customHeight="1" x14ac:dyDescent="0.2"/>
    <row r="633" ht="10.5" customHeight="1" x14ac:dyDescent="0.2"/>
    <row r="634" ht="10.5" customHeight="1" x14ac:dyDescent="0.2"/>
    <row r="635" ht="10.5" customHeight="1" x14ac:dyDescent="0.2"/>
    <row r="636" ht="10.5" customHeight="1" x14ac:dyDescent="0.2"/>
    <row r="637" ht="10.5" customHeight="1" x14ac:dyDescent="0.2"/>
    <row r="638" ht="10.5" customHeight="1" x14ac:dyDescent="0.2"/>
    <row r="639" ht="10.5" customHeight="1" x14ac:dyDescent="0.2"/>
    <row r="640" ht="10.5" customHeight="1" x14ac:dyDescent="0.2"/>
    <row r="641" ht="10.5" customHeight="1" x14ac:dyDescent="0.2"/>
    <row r="642" ht="10.5" customHeight="1" x14ac:dyDescent="0.2"/>
    <row r="643" ht="10.5" customHeight="1" x14ac:dyDescent="0.2"/>
    <row r="644" ht="10.5" customHeight="1" x14ac:dyDescent="0.2"/>
    <row r="645" ht="10.5" customHeight="1" x14ac:dyDescent="0.2"/>
    <row r="646" ht="10.5" customHeight="1" x14ac:dyDescent="0.2"/>
    <row r="647" ht="10.5" customHeight="1" x14ac:dyDescent="0.2"/>
    <row r="648" ht="10.5" customHeight="1" x14ac:dyDescent="0.2"/>
    <row r="649" ht="10.5" customHeight="1" x14ac:dyDescent="0.2"/>
    <row r="650" ht="10.5" customHeight="1" x14ac:dyDescent="0.2"/>
    <row r="651" ht="10.5" customHeight="1" x14ac:dyDescent="0.2"/>
    <row r="652" ht="10.5" customHeight="1" x14ac:dyDescent="0.2"/>
    <row r="653" ht="10.5" customHeight="1" x14ac:dyDescent="0.2"/>
    <row r="654" ht="10.5" customHeight="1" x14ac:dyDescent="0.2"/>
    <row r="655" ht="10.5" customHeight="1" x14ac:dyDescent="0.2"/>
    <row r="656" ht="10.5" customHeight="1" x14ac:dyDescent="0.2"/>
    <row r="657" ht="10.5" customHeight="1" x14ac:dyDescent="0.2"/>
    <row r="658" ht="10.5" customHeight="1" x14ac:dyDescent="0.2"/>
    <row r="659" ht="10.5" customHeight="1" x14ac:dyDescent="0.2"/>
    <row r="660" ht="10.5" customHeight="1" x14ac:dyDescent="0.2"/>
    <row r="661" ht="10.5" customHeight="1" x14ac:dyDescent="0.2"/>
    <row r="662" ht="10.5" customHeight="1" x14ac:dyDescent="0.2"/>
    <row r="663" ht="10.5" customHeight="1" x14ac:dyDescent="0.2"/>
    <row r="664" ht="10.5" customHeight="1" x14ac:dyDescent="0.2"/>
    <row r="665" ht="10.5" customHeight="1" x14ac:dyDescent="0.2"/>
    <row r="666" ht="10.5" customHeight="1" x14ac:dyDescent="0.2"/>
    <row r="667" ht="10.5" customHeight="1" x14ac:dyDescent="0.2"/>
    <row r="668" ht="10.5" customHeight="1" x14ac:dyDescent="0.2"/>
    <row r="669" ht="10.5" customHeight="1" x14ac:dyDescent="0.2"/>
    <row r="670" ht="10.5" customHeight="1" x14ac:dyDescent="0.2"/>
    <row r="671" ht="10.5" customHeight="1" x14ac:dyDescent="0.2"/>
    <row r="672" ht="10.5" customHeight="1" x14ac:dyDescent="0.2"/>
    <row r="673" ht="10.5" customHeight="1" x14ac:dyDescent="0.2"/>
    <row r="674" ht="10.5" customHeight="1" x14ac:dyDescent="0.2"/>
    <row r="675" ht="10.5" customHeight="1" x14ac:dyDescent="0.2"/>
    <row r="676" ht="10.5" customHeight="1" x14ac:dyDescent="0.2"/>
    <row r="677" ht="10.5" customHeight="1" x14ac:dyDescent="0.2"/>
    <row r="678" ht="10.5" customHeight="1" x14ac:dyDescent="0.2"/>
    <row r="679" ht="10.5" customHeight="1" x14ac:dyDescent="0.2"/>
    <row r="680" ht="10.5" customHeight="1" x14ac:dyDescent="0.2"/>
    <row r="681" ht="10.5" customHeight="1" x14ac:dyDescent="0.2"/>
    <row r="682" ht="10.5" customHeight="1" x14ac:dyDescent="0.2"/>
    <row r="683" ht="10.5" customHeight="1" x14ac:dyDescent="0.2"/>
    <row r="684" ht="10.5" customHeight="1" x14ac:dyDescent="0.2"/>
    <row r="685" ht="10.5" customHeight="1" x14ac:dyDescent="0.2"/>
    <row r="686" ht="10.5" customHeight="1" x14ac:dyDescent="0.2"/>
    <row r="687" ht="10.5" customHeight="1" x14ac:dyDescent="0.2"/>
    <row r="688" ht="10.5" customHeight="1" x14ac:dyDescent="0.2"/>
    <row r="689" ht="10.5" customHeight="1" x14ac:dyDescent="0.2"/>
    <row r="690" ht="10.5" customHeight="1" x14ac:dyDescent="0.2"/>
    <row r="691" ht="10.5" customHeight="1" x14ac:dyDescent="0.2"/>
    <row r="692" ht="10.5" customHeight="1" x14ac:dyDescent="0.2"/>
    <row r="693" ht="10.5" customHeight="1" x14ac:dyDescent="0.2"/>
    <row r="694" ht="10.5" customHeight="1" x14ac:dyDescent="0.2"/>
    <row r="695" ht="10.5" customHeight="1" x14ac:dyDescent="0.2"/>
    <row r="696" ht="10.5" customHeight="1" x14ac:dyDescent="0.2"/>
    <row r="697" ht="10.5" customHeight="1" x14ac:dyDescent="0.2"/>
    <row r="698" ht="10.5" customHeight="1" x14ac:dyDescent="0.2"/>
    <row r="699" ht="10.5" customHeight="1" x14ac:dyDescent="0.2"/>
    <row r="700" ht="10.5" customHeight="1" x14ac:dyDescent="0.2"/>
    <row r="701" ht="10.5" customHeight="1" x14ac:dyDescent="0.2"/>
    <row r="702" ht="10.5" customHeight="1" x14ac:dyDescent="0.2"/>
    <row r="703" ht="10.5" customHeight="1" x14ac:dyDescent="0.2"/>
    <row r="704" ht="10.5" customHeight="1" x14ac:dyDescent="0.2"/>
    <row r="705" ht="10.5" customHeight="1" x14ac:dyDescent="0.2"/>
    <row r="706" ht="10.5" customHeight="1" x14ac:dyDescent="0.2"/>
    <row r="707" ht="10.5" customHeight="1" x14ac:dyDescent="0.2"/>
    <row r="708" ht="10.5" customHeight="1" x14ac:dyDescent="0.2"/>
    <row r="709" ht="10.5" customHeight="1" x14ac:dyDescent="0.2"/>
    <row r="710" ht="10.5" customHeight="1" x14ac:dyDescent="0.2"/>
    <row r="711" ht="10.5" customHeight="1" x14ac:dyDescent="0.2"/>
    <row r="712" ht="10.5" customHeight="1" x14ac:dyDescent="0.2"/>
    <row r="713" ht="10.5" customHeight="1" x14ac:dyDescent="0.2"/>
    <row r="714" ht="10.5" customHeight="1" x14ac:dyDescent="0.2"/>
    <row r="715" ht="10.5" customHeight="1" x14ac:dyDescent="0.2"/>
    <row r="716" ht="10.5" customHeight="1" x14ac:dyDescent="0.2"/>
    <row r="717" ht="10.5" customHeight="1" x14ac:dyDescent="0.2"/>
    <row r="718" ht="10.5" customHeight="1" x14ac:dyDescent="0.2"/>
    <row r="719" ht="10.5" customHeight="1" x14ac:dyDescent="0.2"/>
    <row r="720" ht="10.5" customHeight="1" x14ac:dyDescent="0.2"/>
    <row r="721" ht="10.5" customHeight="1" x14ac:dyDescent="0.2"/>
    <row r="722" ht="10.5" customHeight="1" x14ac:dyDescent="0.2"/>
    <row r="723" ht="10.5" customHeight="1" x14ac:dyDescent="0.2"/>
    <row r="724" ht="10.5" customHeight="1" x14ac:dyDescent="0.2"/>
    <row r="725" ht="10.5" customHeight="1" x14ac:dyDescent="0.2"/>
    <row r="726" ht="10.5" customHeight="1" x14ac:dyDescent="0.2"/>
    <row r="727" ht="10.5" customHeight="1" x14ac:dyDescent="0.2"/>
    <row r="728" ht="10.5" customHeight="1" x14ac:dyDescent="0.2"/>
    <row r="729" ht="10.5" customHeight="1" x14ac:dyDescent="0.2"/>
    <row r="730" ht="10.5" customHeight="1" x14ac:dyDescent="0.2"/>
    <row r="731" ht="10.5" customHeight="1" x14ac:dyDescent="0.2"/>
    <row r="732" ht="10.5" customHeight="1" x14ac:dyDescent="0.2"/>
    <row r="733" ht="10.5" customHeight="1" x14ac:dyDescent="0.2"/>
    <row r="734" ht="10.5" customHeight="1" x14ac:dyDescent="0.2"/>
    <row r="735" ht="10.5" customHeight="1" x14ac:dyDescent="0.2"/>
    <row r="736" ht="10.5" customHeight="1" x14ac:dyDescent="0.2"/>
    <row r="737" ht="10.5" customHeight="1" x14ac:dyDescent="0.2"/>
    <row r="738" ht="10.5" customHeight="1" x14ac:dyDescent="0.2"/>
    <row r="739" ht="10.5" customHeight="1" x14ac:dyDescent="0.2"/>
    <row r="740" ht="10.5" customHeight="1" x14ac:dyDescent="0.2"/>
    <row r="741" ht="10.5" customHeight="1" x14ac:dyDescent="0.2"/>
    <row r="742" ht="10.5" customHeight="1" x14ac:dyDescent="0.2"/>
    <row r="743" ht="10.5" customHeight="1" x14ac:dyDescent="0.2"/>
    <row r="744" ht="10.5" customHeight="1" x14ac:dyDescent="0.2"/>
    <row r="745" ht="10.5" customHeight="1" x14ac:dyDescent="0.2"/>
    <row r="746" ht="10.5" customHeight="1" x14ac:dyDescent="0.2"/>
    <row r="747" ht="10.5" customHeight="1" x14ac:dyDescent="0.2"/>
    <row r="748" ht="10.5" customHeight="1" x14ac:dyDescent="0.2"/>
    <row r="749" ht="10.5" customHeight="1" x14ac:dyDescent="0.2"/>
    <row r="750" ht="10.5" customHeight="1" x14ac:dyDescent="0.2"/>
    <row r="751" ht="10.5" customHeight="1" x14ac:dyDescent="0.2"/>
    <row r="752" ht="10.5" customHeight="1" x14ac:dyDescent="0.2"/>
    <row r="753" ht="10.5" customHeight="1" x14ac:dyDescent="0.2"/>
    <row r="754" ht="10.5" customHeight="1" x14ac:dyDescent="0.2"/>
    <row r="755" ht="10.5" customHeight="1" x14ac:dyDescent="0.2"/>
    <row r="756" ht="10.5" customHeight="1" x14ac:dyDescent="0.2"/>
    <row r="757" ht="10.5" customHeight="1" x14ac:dyDescent="0.2"/>
    <row r="758" ht="10.5" customHeight="1" x14ac:dyDescent="0.2"/>
    <row r="759" ht="10.5" customHeight="1" x14ac:dyDescent="0.2"/>
    <row r="760" ht="10.5" customHeight="1" x14ac:dyDescent="0.2"/>
    <row r="761" ht="10.5" customHeight="1" x14ac:dyDescent="0.2"/>
    <row r="762" ht="10.5" customHeight="1" x14ac:dyDescent="0.2"/>
    <row r="763" ht="10.5" customHeight="1" x14ac:dyDescent="0.2"/>
    <row r="764" ht="10.5" customHeight="1" x14ac:dyDescent="0.2"/>
    <row r="765" ht="10.5" customHeight="1" x14ac:dyDescent="0.2"/>
    <row r="766" ht="10.5" customHeight="1" x14ac:dyDescent="0.2"/>
    <row r="767" ht="10.5" customHeight="1" x14ac:dyDescent="0.2"/>
    <row r="768" ht="10.5" customHeight="1" x14ac:dyDescent="0.2"/>
    <row r="769" ht="10.5" customHeight="1" x14ac:dyDescent="0.2"/>
    <row r="770" ht="10.5" customHeight="1" x14ac:dyDescent="0.2"/>
    <row r="771" ht="10.5" customHeight="1" x14ac:dyDescent="0.2"/>
    <row r="772" ht="10.5" customHeight="1" x14ac:dyDescent="0.2"/>
    <row r="773" ht="10.5" customHeight="1" x14ac:dyDescent="0.2"/>
    <row r="774" ht="10.5" customHeight="1" x14ac:dyDescent="0.2"/>
    <row r="775" ht="10.5" customHeight="1" x14ac:dyDescent="0.2"/>
    <row r="776" ht="10.5" customHeight="1" x14ac:dyDescent="0.2"/>
    <row r="777" ht="10.5" customHeight="1" x14ac:dyDescent="0.2"/>
    <row r="778" ht="10.5" customHeight="1" x14ac:dyDescent="0.2"/>
    <row r="779" ht="10.5" customHeight="1" x14ac:dyDescent="0.2"/>
    <row r="780" ht="10.5" customHeight="1" x14ac:dyDescent="0.2"/>
    <row r="781" ht="10.5" customHeight="1" x14ac:dyDescent="0.2"/>
    <row r="782" ht="10.5" customHeight="1" x14ac:dyDescent="0.2"/>
    <row r="783" ht="10.5" customHeight="1" x14ac:dyDescent="0.2"/>
    <row r="784" ht="10.5" customHeight="1" x14ac:dyDescent="0.2"/>
    <row r="785" ht="10.5" customHeight="1" x14ac:dyDescent="0.2"/>
    <row r="786" ht="10.5" customHeight="1" x14ac:dyDescent="0.2"/>
    <row r="787" ht="10.5" customHeight="1" x14ac:dyDescent="0.2"/>
    <row r="788" ht="10.5" customHeight="1" x14ac:dyDescent="0.2"/>
    <row r="789" ht="10.5" customHeight="1" x14ac:dyDescent="0.2"/>
    <row r="790" ht="10.5" customHeight="1" x14ac:dyDescent="0.2"/>
    <row r="791" ht="10.5" customHeight="1" x14ac:dyDescent="0.2"/>
    <row r="792" ht="10.5" customHeight="1" x14ac:dyDescent="0.2"/>
    <row r="793" ht="10.5" customHeight="1" x14ac:dyDescent="0.2"/>
    <row r="794" ht="10.5" customHeight="1" x14ac:dyDescent="0.2"/>
    <row r="795" ht="10.5" customHeight="1" x14ac:dyDescent="0.2"/>
    <row r="796" ht="10.5" customHeight="1" x14ac:dyDescent="0.2"/>
    <row r="797" ht="10.5" customHeight="1" x14ac:dyDescent="0.2"/>
    <row r="798" ht="10.5" customHeight="1" x14ac:dyDescent="0.2"/>
    <row r="799" ht="10.5" customHeight="1" x14ac:dyDescent="0.2"/>
    <row r="800" ht="10.5" customHeight="1" x14ac:dyDescent="0.2"/>
    <row r="801" ht="10.5" customHeight="1" x14ac:dyDescent="0.2"/>
    <row r="802" ht="10.5" customHeight="1" x14ac:dyDescent="0.2"/>
    <row r="803" ht="10.5" customHeight="1" x14ac:dyDescent="0.2"/>
    <row r="804" ht="10.5" customHeight="1" x14ac:dyDescent="0.2"/>
    <row r="805" ht="10.5" customHeight="1" x14ac:dyDescent="0.2"/>
    <row r="806" ht="10.5" customHeight="1" x14ac:dyDescent="0.2"/>
    <row r="807" ht="10.5" customHeight="1" x14ac:dyDescent="0.2"/>
    <row r="808" ht="10.5" customHeight="1" x14ac:dyDescent="0.2"/>
    <row r="809" ht="10.5" customHeight="1" x14ac:dyDescent="0.2"/>
    <row r="810" ht="10.5" customHeight="1" x14ac:dyDescent="0.2"/>
    <row r="811" ht="10.5" customHeight="1" x14ac:dyDescent="0.2"/>
    <row r="812" ht="10.5" customHeight="1" x14ac:dyDescent="0.2"/>
    <row r="813" ht="10.5" customHeight="1" x14ac:dyDescent="0.2"/>
    <row r="814" ht="10.5" customHeight="1" x14ac:dyDescent="0.2"/>
    <row r="815" ht="10.5" customHeight="1" x14ac:dyDescent="0.2"/>
    <row r="816" ht="10.5" customHeight="1" x14ac:dyDescent="0.2"/>
    <row r="817" ht="10.5" customHeight="1" x14ac:dyDescent="0.2"/>
    <row r="818" ht="10.5" customHeight="1" x14ac:dyDescent="0.2"/>
    <row r="819" ht="10.5" customHeight="1" x14ac:dyDescent="0.2"/>
    <row r="820" ht="10.5" customHeight="1" x14ac:dyDescent="0.2"/>
    <row r="821" ht="10.5" customHeight="1" x14ac:dyDescent="0.2"/>
    <row r="822" ht="10.5" customHeight="1" x14ac:dyDescent="0.2"/>
    <row r="823" ht="10.5" customHeight="1" x14ac:dyDescent="0.2"/>
    <row r="824" ht="10.5" customHeight="1" x14ac:dyDescent="0.2"/>
    <row r="825" ht="10.5" customHeight="1" x14ac:dyDescent="0.2"/>
    <row r="826" ht="10.5" customHeight="1" x14ac:dyDescent="0.2"/>
    <row r="827" ht="10.5" customHeight="1" x14ac:dyDescent="0.2"/>
    <row r="828" ht="10.5" customHeight="1" x14ac:dyDescent="0.2"/>
    <row r="829" ht="10.5" customHeight="1" x14ac:dyDescent="0.2"/>
    <row r="830" ht="10.5" customHeight="1" x14ac:dyDescent="0.2"/>
    <row r="831" ht="10.5" customHeight="1" x14ac:dyDescent="0.2"/>
    <row r="832" ht="10.5" customHeight="1" x14ac:dyDescent="0.2"/>
    <row r="833" ht="10.5" customHeight="1" x14ac:dyDescent="0.2"/>
    <row r="834" ht="10.5" customHeight="1" x14ac:dyDescent="0.2"/>
    <row r="835" ht="10.5" customHeight="1" x14ac:dyDescent="0.2"/>
    <row r="836" ht="10.5" customHeight="1" x14ac:dyDescent="0.2"/>
    <row r="837" ht="10.5" customHeight="1" x14ac:dyDescent="0.2"/>
    <row r="838" ht="10.5" customHeight="1" x14ac:dyDescent="0.2"/>
    <row r="839" ht="10.5" customHeight="1" x14ac:dyDescent="0.2"/>
    <row r="840" ht="10.5" customHeight="1" x14ac:dyDescent="0.2"/>
    <row r="841" ht="10.5" customHeight="1" x14ac:dyDescent="0.2"/>
    <row r="842" ht="10.5" customHeight="1" x14ac:dyDescent="0.2"/>
    <row r="843" ht="10.5" customHeight="1" x14ac:dyDescent="0.2"/>
    <row r="844" ht="10.5" customHeight="1" x14ac:dyDescent="0.2"/>
    <row r="845" ht="10.5" customHeight="1" x14ac:dyDescent="0.2"/>
    <row r="846" ht="10.5" customHeight="1" x14ac:dyDescent="0.2"/>
    <row r="847" ht="10.5" customHeight="1" x14ac:dyDescent="0.2"/>
    <row r="848" ht="10.5" customHeight="1" x14ac:dyDescent="0.2"/>
    <row r="849" ht="10.5" customHeight="1" x14ac:dyDescent="0.2"/>
    <row r="850" ht="10.5" customHeight="1" x14ac:dyDescent="0.2"/>
    <row r="851" ht="10.5" customHeight="1" x14ac:dyDescent="0.2"/>
    <row r="852" ht="10.5" customHeight="1" x14ac:dyDescent="0.2"/>
    <row r="853" ht="10.5" customHeight="1" x14ac:dyDescent="0.2"/>
    <row r="854" ht="10.5" customHeight="1" x14ac:dyDescent="0.2"/>
    <row r="855" ht="10.5" customHeight="1" x14ac:dyDescent="0.2"/>
    <row r="856" ht="10.5" customHeight="1" x14ac:dyDescent="0.2"/>
    <row r="857" ht="10.5" customHeight="1" x14ac:dyDescent="0.2"/>
    <row r="858" ht="10.5" customHeight="1" x14ac:dyDescent="0.2"/>
    <row r="859" ht="10.5" customHeight="1" x14ac:dyDescent="0.2"/>
    <row r="860" ht="10.5" customHeight="1" x14ac:dyDescent="0.2"/>
    <row r="861" ht="10.5" customHeight="1" x14ac:dyDescent="0.2"/>
    <row r="862" ht="10.5" customHeight="1" x14ac:dyDescent="0.2"/>
    <row r="863" ht="10.5" customHeight="1" x14ac:dyDescent="0.2"/>
    <row r="864" ht="10.5" customHeight="1" x14ac:dyDescent="0.2"/>
    <row r="865" ht="10.5" customHeight="1" x14ac:dyDescent="0.2"/>
    <row r="866" ht="10.5" customHeight="1" x14ac:dyDescent="0.2"/>
    <row r="867" ht="10.5" customHeight="1" x14ac:dyDescent="0.2"/>
    <row r="868" ht="10.5" customHeight="1" x14ac:dyDescent="0.2"/>
    <row r="869" ht="10.5" customHeight="1" x14ac:dyDescent="0.2"/>
    <row r="870" ht="10.5" customHeight="1" x14ac:dyDescent="0.2"/>
    <row r="871" ht="10.5" customHeight="1" x14ac:dyDescent="0.2"/>
    <row r="872" ht="10.5" customHeight="1" x14ac:dyDescent="0.2"/>
    <row r="873" ht="10.5" customHeight="1" x14ac:dyDescent="0.2"/>
    <row r="874" ht="10.5" customHeight="1" x14ac:dyDescent="0.2"/>
    <row r="875" ht="10.5" customHeight="1" x14ac:dyDescent="0.2"/>
    <row r="876" ht="10.5" customHeight="1" x14ac:dyDescent="0.2"/>
    <row r="877" ht="10.5" customHeight="1" x14ac:dyDescent="0.2"/>
    <row r="878" ht="10.5" customHeight="1" x14ac:dyDescent="0.2"/>
    <row r="879" ht="10.5" customHeight="1" x14ac:dyDescent="0.2"/>
    <row r="880" ht="10.5" customHeight="1" x14ac:dyDescent="0.2"/>
    <row r="881" ht="10.5" customHeight="1" x14ac:dyDescent="0.2"/>
    <row r="882" ht="10.5" customHeight="1" x14ac:dyDescent="0.2"/>
    <row r="883" ht="10.5" customHeight="1" x14ac:dyDescent="0.2"/>
    <row r="884" ht="10.5" customHeight="1" x14ac:dyDescent="0.2"/>
    <row r="885" ht="10.5" customHeight="1" x14ac:dyDescent="0.2"/>
    <row r="886" ht="10.5" customHeight="1" x14ac:dyDescent="0.2"/>
    <row r="887" ht="10.5" customHeight="1" x14ac:dyDescent="0.2"/>
    <row r="888" ht="10.5" customHeight="1" x14ac:dyDescent="0.2"/>
    <row r="889" ht="10.5" customHeight="1" x14ac:dyDescent="0.2"/>
    <row r="890" ht="10.5" customHeight="1" x14ac:dyDescent="0.2"/>
    <row r="891" ht="10.5" customHeight="1" x14ac:dyDescent="0.2"/>
    <row r="892" ht="10.5" customHeight="1" x14ac:dyDescent="0.2"/>
    <row r="893" ht="10.5" customHeight="1" x14ac:dyDescent="0.2"/>
    <row r="894" ht="10.5" customHeight="1" x14ac:dyDescent="0.2"/>
    <row r="895" ht="10.5" customHeight="1" x14ac:dyDescent="0.2"/>
    <row r="896" ht="10.5" customHeight="1" x14ac:dyDescent="0.2"/>
    <row r="897" ht="10.5" customHeight="1" x14ac:dyDescent="0.2"/>
    <row r="898" ht="10.5" customHeight="1" x14ac:dyDescent="0.2"/>
    <row r="899" ht="10.5" customHeight="1" x14ac:dyDescent="0.2"/>
    <row r="900" ht="10.5" customHeight="1" x14ac:dyDescent="0.2"/>
    <row r="901" ht="10.5" customHeight="1" x14ac:dyDescent="0.2"/>
    <row r="902" ht="10.5" customHeight="1" x14ac:dyDescent="0.2"/>
    <row r="903" ht="10.5" customHeight="1" x14ac:dyDescent="0.2"/>
    <row r="904" ht="10.5" customHeight="1" x14ac:dyDescent="0.2"/>
    <row r="905" ht="10.5" customHeight="1" x14ac:dyDescent="0.2"/>
    <row r="906" ht="10.5" customHeight="1" x14ac:dyDescent="0.2"/>
    <row r="907" ht="10.5" customHeight="1" x14ac:dyDescent="0.2"/>
    <row r="908" ht="10.5" customHeight="1" x14ac:dyDescent="0.2"/>
    <row r="909" ht="10.5" customHeight="1" x14ac:dyDescent="0.2"/>
    <row r="910" ht="10.5" customHeight="1" x14ac:dyDescent="0.2"/>
    <row r="911" ht="10.5" customHeight="1" x14ac:dyDescent="0.2"/>
    <row r="912" ht="10.5" customHeight="1" x14ac:dyDescent="0.2"/>
    <row r="913" ht="10.5" customHeight="1" x14ac:dyDescent="0.2"/>
    <row r="914" ht="10.5" customHeight="1" x14ac:dyDescent="0.2"/>
    <row r="915" ht="10.5" customHeight="1" x14ac:dyDescent="0.2"/>
    <row r="916" ht="10.5" customHeight="1" x14ac:dyDescent="0.2"/>
    <row r="917" ht="10.5" customHeight="1" x14ac:dyDescent="0.2"/>
    <row r="918" ht="10.5" customHeight="1" x14ac:dyDescent="0.2"/>
    <row r="919" ht="10.5" customHeight="1" x14ac:dyDescent="0.2"/>
    <row r="920" ht="10.5" customHeight="1" x14ac:dyDescent="0.2"/>
    <row r="921" ht="10.5" customHeight="1" x14ac:dyDescent="0.2"/>
    <row r="922" ht="10.5" customHeight="1" x14ac:dyDescent="0.2"/>
    <row r="923" ht="10.5" customHeight="1" x14ac:dyDescent="0.2"/>
    <row r="924" ht="10.5" customHeight="1" x14ac:dyDescent="0.2"/>
    <row r="925" ht="10.5" customHeight="1" x14ac:dyDescent="0.2"/>
    <row r="926" ht="10.5" customHeight="1" x14ac:dyDescent="0.2"/>
    <row r="927" ht="10.5" customHeight="1" x14ac:dyDescent="0.2"/>
    <row r="928" ht="10.5" customHeight="1" x14ac:dyDescent="0.2"/>
    <row r="929" ht="10.5" customHeight="1" x14ac:dyDescent="0.2"/>
    <row r="930" ht="10.5" customHeight="1" x14ac:dyDescent="0.2"/>
    <row r="931" ht="10.5" customHeight="1" x14ac:dyDescent="0.2"/>
    <row r="932" ht="10.5" customHeight="1" x14ac:dyDescent="0.2"/>
    <row r="933" ht="10.5" customHeight="1" x14ac:dyDescent="0.2"/>
    <row r="934" ht="10.5" customHeight="1" x14ac:dyDescent="0.2"/>
    <row r="935" ht="10.5" customHeight="1" x14ac:dyDescent="0.2"/>
    <row r="936" ht="10.5" customHeight="1" x14ac:dyDescent="0.2"/>
    <row r="937" ht="10.5" customHeight="1" x14ac:dyDescent="0.2"/>
    <row r="938" ht="10.5" customHeight="1" x14ac:dyDescent="0.2"/>
    <row r="939" ht="10.5" customHeight="1" x14ac:dyDescent="0.2"/>
    <row r="940" ht="10.5" customHeight="1" x14ac:dyDescent="0.2"/>
    <row r="941" ht="10.5" customHeight="1" x14ac:dyDescent="0.2"/>
    <row r="942" ht="10.5" customHeight="1" x14ac:dyDescent="0.2"/>
    <row r="943" ht="10.5" customHeight="1" x14ac:dyDescent="0.2"/>
    <row r="944" ht="10.5" customHeight="1" x14ac:dyDescent="0.2"/>
    <row r="945" ht="10.5" customHeight="1" x14ac:dyDescent="0.2"/>
    <row r="946" ht="10.5" customHeight="1" x14ac:dyDescent="0.2"/>
    <row r="947" ht="10.5" customHeight="1" x14ac:dyDescent="0.2"/>
    <row r="948" ht="10.5" customHeight="1" x14ac:dyDescent="0.2"/>
    <row r="949" ht="10.5" customHeight="1" x14ac:dyDescent="0.2"/>
    <row r="950" ht="10.5" customHeight="1" x14ac:dyDescent="0.2"/>
    <row r="951" ht="10.5" customHeight="1" x14ac:dyDescent="0.2"/>
    <row r="952" ht="10.5" customHeight="1" x14ac:dyDescent="0.2"/>
    <row r="953" ht="10.5" customHeight="1" x14ac:dyDescent="0.2"/>
    <row r="954" ht="10.5" customHeight="1" x14ac:dyDescent="0.2"/>
    <row r="955" ht="10.5" customHeight="1" x14ac:dyDescent="0.2"/>
    <row r="956" ht="10.5" customHeight="1" x14ac:dyDescent="0.2"/>
    <row r="957" ht="10.5" customHeight="1" x14ac:dyDescent="0.2"/>
    <row r="958" ht="10.5" customHeight="1" x14ac:dyDescent="0.2"/>
    <row r="959" ht="10.5" customHeight="1" x14ac:dyDescent="0.2"/>
    <row r="960" ht="10.5" customHeight="1" x14ac:dyDescent="0.2"/>
    <row r="961" ht="10.5" customHeight="1" x14ac:dyDescent="0.2"/>
    <row r="962" ht="10.5" customHeight="1" x14ac:dyDescent="0.2"/>
    <row r="963" ht="10.5" customHeight="1" x14ac:dyDescent="0.2"/>
    <row r="964" ht="10.5" customHeight="1" x14ac:dyDescent="0.2"/>
    <row r="965" ht="10.5" customHeight="1" x14ac:dyDescent="0.2"/>
    <row r="966" ht="10.5" customHeight="1" x14ac:dyDescent="0.2"/>
    <row r="967" ht="10.5" customHeight="1" x14ac:dyDescent="0.2"/>
    <row r="968" ht="10.5" customHeight="1" x14ac:dyDescent="0.2"/>
    <row r="969" ht="10.5" customHeight="1" x14ac:dyDescent="0.2"/>
    <row r="970" ht="10.5" customHeight="1" x14ac:dyDescent="0.2"/>
    <row r="971" ht="10.5" customHeight="1" x14ac:dyDescent="0.2"/>
    <row r="972" ht="10.5" customHeight="1" x14ac:dyDescent="0.2"/>
    <row r="973" ht="10.5" customHeight="1" x14ac:dyDescent="0.2"/>
    <row r="974" ht="10.5" customHeight="1" x14ac:dyDescent="0.2"/>
    <row r="975" ht="10.5" customHeight="1" x14ac:dyDescent="0.2"/>
    <row r="976" ht="10.5" customHeight="1" x14ac:dyDescent="0.2"/>
    <row r="977" ht="10.5" customHeight="1" x14ac:dyDescent="0.2"/>
    <row r="978" ht="10.5" customHeight="1" x14ac:dyDescent="0.2"/>
    <row r="979" ht="10.5" customHeight="1" x14ac:dyDescent="0.2"/>
    <row r="980" ht="10.5" customHeight="1" x14ac:dyDescent="0.2"/>
    <row r="981" ht="10.5" customHeight="1" x14ac:dyDescent="0.2"/>
    <row r="982" ht="10.5" customHeight="1" x14ac:dyDescent="0.2"/>
    <row r="983" ht="10.5" customHeight="1" x14ac:dyDescent="0.2"/>
    <row r="984" ht="10.5" customHeight="1" x14ac:dyDescent="0.2"/>
    <row r="985" ht="10.5" customHeight="1" x14ac:dyDescent="0.2"/>
    <row r="986" ht="10.5" customHeight="1" x14ac:dyDescent="0.2"/>
    <row r="987" ht="10.5" customHeight="1" x14ac:dyDescent="0.2"/>
    <row r="988" ht="10.5" customHeight="1" x14ac:dyDescent="0.2"/>
    <row r="989" ht="10.5" customHeight="1" x14ac:dyDescent="0.2"/>
    <row r="990" ht="10.5" customHeight="1" x14ac:dyDescent="0.2"/>
    <row r="991" ht="10.5" customHeight="1" x14ac:dyDescent="0.2"/>
    <row r="992" ht="10.5" customHeight="1" x14ac:dyDescent="0.2"/>
    <row r="993" ht="10.5" customHeight="1" x14ac:dyDescent="0.2"/>
    <row r="994" ht="10.5" customHeight="1" x14ac:dyDescent="0.2"/>
    <row r="995" ht="10.5" customHeight="1" x14ac:dyDescent="0.2"/>
    <row r="996" ht="10.5" customHeight="1" x14ac:dyDescent="0.2"/>
    <row r="997" ht="10.5" customHeight="1" x14ac:dyDescent="0.2"/>
    <row r="998" ht="10.5" customHeight="1" x14ac:dyDescent="0.2"/>
    <row r="999" ht="10.5" customHeight="1" x14ac:dyDescent="0.2"/>
    <row r="1000" ht="10.5" customHeight="1" x14ac:dyDescent="0.2"/>
    <row r="1001" ht="10.5" customHeight="1" x14ac:dyDescent="0.2"/>
    <row r="1002" ht="10.5" customHeight="1" x14ac:dyDescent="0.2"/>
    <row r="1003" ht="10.5" customHeight="1" x14ac:dyDescent="0.2"/>
    <row r="1004" ht="10.5" customHeight="1" x14ac:dyDescent="0.2"/>
    <row r="1005" ht="10.5" customHeight="1" x14ac:dyDescent="0.2"/>
    <row r="1006" ht="10.5" customHeight="1" x14ac:dyDescent="0.2"/>
    <row r="1007" ht="10.5" customHeight="1" x14ac:dyDescent="0.2"/>
    <row r="1008" ht="10.5" customHeight="1" x14ac:dyDescent="0.2"/>
    <row r="1009" ht="10.5" customHeight="1" x14ac:dyDescent="0.2"/>
    <row r="1010" ht="10.5" customHeight="1" x14ac:dyDescent="0.2"/>
    <row r="1011" ht="10.5" customHeight="1" x14ac:dyDescent="0.2"/>
    <row r="1012" ht="10.5" customHeight="1" x14ac:dyDescent="0.2"/>
    <row r="1013" ht="10.5" customHeight="1" x14ac:dyDescent="0.2"/>
    <row r="1014" ht="10.5" customHeight="1" x14ac:dyDescent="0.2"/>
    <row r="1015" ht="10.5" customHeight="1" x14ac:dyDescent="0.2"/>
    <row r="1016" ht="10.5" customHeight="1" x14ac:dyDescent="0.2"/>
    <row r="1017" ht="10.5" customHeight="1" x14ac:dyDescent="0.2"/>
    <row r="1018" ht="10.5" customHeight="1" x14ac:dyDescent="0.2"/>
    <row r="1019" ht="10.5" customHeight="1" x14ac:dyDescent="0.2"/>
    <row r="1020" ht="10.5" customHeight="1" x14ac:dyDescent="0.2"/>
    <row r="1021" ht="10.5" customHeight="1" x14ac:dyDescent="0.2"/>
    <row r="1022" ht="10.5" customHeight="1" x14ac:dyDescent="0.2"/>
    <row r="1023" ht="10.5" customHeight="1" x14ac:dyDescent="0.2"/>
    <row r="1024" ht="10.5" customHeight="1" x14ac:dyDescent="0.2"/>
    <row r="1025" ht="10.5" customHeight="1" x14ac:dyDescent="0.2"/>
    <row r="1026" ht="10.5" customHeight="1" x14ac:dyDescent="0.2"/>
    <row r="1027" ht="10.5" customHeight="1" x14ac:dyDescent="0.2"/>
    <row r="1028" ht="10.5" customHeight="1" x14ac:dyDescent="0.2"/>
    <row r="1029" ht="10.5" customHeight="1" x14ac:dyDescent="0.2"/>
    <row r="1030" ht="10.5" customHeight="1" x14ac:dyDescent="0.2"/>
    <row r="1031" ht="10.5" customHeight="1" x14ac:dyDescent="0.2"/>
    <row r="1032" ht="10.5" customHeight="1" x14ac:dyDescent="0.2"/>
    <row r="1033" ht="10.5" customHeight="1" x14ac:dyDescent="0.2"/>
    <row r="1034" ht="10.5" customHeight="1" x14ac:dyDescent="0.2"/>
    <row r="1035" ht="10.5" customHeight="1" x14ac:dyDescent="0.2"/>
    <row r="1036" ht="10.5" customHeight="1" x14ac:dyDescent="0.2"/>
    <row r="1037" ht="10.5" customHeight="1" x14ac:dyDescent="0.2"/>
    <row r="1038" ht="10.5" customHeight="1" x14ac:dyDescent="0.2"/>
    <row r="1039" ht="10.5" customHeight="1" x14ac:dyDescent="0.2"/>
    <row r="1040" ht="10.5" customHeight="1" x14ac:dyDescent="0.2"/>
    <row r="1041" ht="10.5" customHeight="1" x14ac:dyDescent="0.2"/>
    <row r="1042" ht="10.5" customHeight="1" x14ac:dyDescent="0.2"/>
    <row r="1043" ht="10.5" customHeight="1" x14ac:dyDescent="0.2"/>
    <row r="1044" ht="10.5" customHeight="1" x14ac:dyDescent="0.2"/>
    <row r="1045" ht="10.5" customHeight="1" x14ac:dyDescent="0.2"/>
    <row r="1046" ht="10.5" customHeight="1" x14ac:dyDescent="0.2"/>
    <row r="1047" ht="10.5" customHeight="1" x14ac:dyDescent="0.2"/>
    <row r="1048" ht="10.5" customHeight="1" x14ac:dyDescent="0.2"/>
    <row r="1049" ht="10.5" customHeight="1" x14ac:dyDescent="0.2"/>
    <row r="1050" ht="10.5" customHeight="1" x14ac:dyDescent="0.2"/>
    <row r="1051" ht="10.5" customHeight="1" x14ac:dyDescent="0.2"/>
    <row r="1052" ht="10.5" customHeight="1" x14ac:dyDescent="0.2"/>
    <row r="1053" ht="10.5" customHeight="1" x14ac:dyDescent="0.2"/>
    <row r="1054" ht="10.5" customHeight="1" x14ac:dyDescent="0.2"/>
    <row r="1055" ht="10.5" customHeight="1" x14ac:dyDescent="0.2"/>
    <row r="1056" ht="10.5" customHeight="1" x14ac:dyDescent="0.2"/>
    <row r="1057" ht="10.5" customHeight="1" x14ac:dyDescent="0.2"/>
    <row r="1058" ht="10.5" customHeight="1" x14ac:dyDescent="0.2"/>
    <row r="1059" ht="10.5" customHeight="1" x14ac:dyDescent="0.2"/>
    <row r="1060" ht="10.5" customHeight="1" x14ac:dyDescent="0.2"/>
    <row r="1061" ht="10.5" customHeight="1" x14ac:dyDescent="0.2"/>
    <row r="1062" ht="10.5" customHeight="1" x14ac:dyDescent="0.2"/>
    <row r="1063" ht="10.5" customHeight="1" x14ac:dyDescent="0.2"/>
    <row r="1064" ht="10.5" customHeight="1" x14ac:dyDescent="0.2"/>
    <row r="1065" ht="10.5" customHeight="1" x14ac:dyDescent="0.2"/>
    <row r="1066" ht="10.5" customHeight="1" x14ac:dyDescent="0.2"/>
    <row r="1067" ht="10.5" customHeight="1" x14ac:dyDescent="0.2"/>
    <row r="1068" ht="10.5" customHeight="1" x14ac:dyDescent="0.2"/>
    <row r="1069" ht="10.5" customHeight="1" x14ac:dyDescent="0.2"/>
    <row r="1070" ht="10.5" customHeight="1" x14ac:dyDescent="0.2"/>
    <row r="1071" ht="10.5" customHeight="1" x14ac:dyDescent="0.2"/>
    <row r="1072" ht="10.5" customHeight="1" x14ac:dyDescent="0.2"/>
    <row r="1073" ht="10.5" customHeight="1" x14ac:dyDescent="0.2"/>
    <row r="1074" ht="10.5" customHeight="1" x14ac:dyDescent="0.2"/>
    <row r="1075" ht="10.5" customHeight="1" x14ac:dyDescent="0.2"/>
    <row r="1076" ht="10.5" customHeight="1" x14ac:dyDescent="0.2"/>
    <row r="1077" ht="10.5" customHeight="1" x14ac:dyDescent="0.2"/>
    <row r="1078" ht="10.5" customHeight="1" x14ac:dyDescent="0.2"/>
    <row r="1079" ht="10.5" customHeight="1" x14ac:dyDescent="0.2"/>
    <row r="1080" ht="10.5" customHeight="1" x14ac:dyDescent="0.2"/>
    <row r="1081" ht="10.5" customHeight="1" x14ac:dyDescent="0.2"/>
    <row r="1082" ht="10.5" customHeight="1" x14ac:dyDescent="0.2"/>
    <row r="1083" ht="10.5" customHeight="1" x14ac:dyDescent="0.2"/>
    <row r="1084" ht="10.5" customHeight="1" x14ac:dyDescent="0.2"/>
    <row r="1085" ht="10.5" customHeight="1" x14ac:dyDescent="0.2"/>
    <row r="1086" ht="10.5" customHeight="1" x14ac:dyDescent="0.2"/>
    <row r="1087" ht="10.5" customHeight="1" x14ac:dyDescent="0.2"/>
    <row r="1088" ht="10.5" customHeight="1" x14ac:dyDescent="0.2"/>
    <row r="1089" ht="10.5" customHeight="1" x14ac:dyDescent="0.2"/>
    <row r="1090" ht="10.5" customHeight="1" x14ac:dyDescent="0.2"/>
    <row r="1091" ht="10.5" customHeight="1" x14ac:dyDescent="0.2"/>
    <row r="1092" ht="10.5" customHeight="1" x14ac:dyDescent="0.2"/>
    <row r="1093" ht="10.5" customHeight="1" x14ac:dyDescent="0.2"/>
    <row r="1094" ht="10.5" customHeight="1" x14ac:dyDescent="0.2"/>
    <row r="1095" ht="10.5" customHeight="1" x14ac:dyDescent="0.2"/>
    <row r="1096" ht="10.5" customHeight="1" x14ac:dyDescent="0.2"/>
    <row r="1097" ht="10.5" customHeight="1" x14ac:dyDescent="0.2"/>
    <row r="1098" ht="10.5" customHeight="1" x14ac:dyDescent="0.2"/>
    <row r="1099" ht="10.5" customHeight="1" x14ac:dyDescent="0.2"/>
    <row r="1100" ht="10.5" customHeight="1" x14ac:dyDescent="0.2"/>
    <row r="1101" ht="10.5" customHeight="1" x14ac:dyDescent="0.2"/>
    <row r="1102" ht="10.5" customHeight="1" x14ac:dyDescent="0.2"/>
    <row r="1103" ht="10.5" customHeight="1" x14ac:dyDescent="0.2"/>
    <row r="1104" ht="10.5" customHeight="1" x14ac:dyDescent="0.2"/>
    <row r="1105" ht="10.5" customHeight="1" x14ac:dyDescent="0.2"/>
    <row r="1106" ht="10.5" customHeight="1" x14ac:dyDescent="0.2"/>
    <row r="1107" ht="10.5" customHeight="1" x14ac:dyDescent="0.2"/>
    <row r="1108" ht="10.5" customHeight="1" x14ac:dyDescent="0.2"/>
    <row r="1109" ht="10.5" customHeight="1" x14ac:dyDescent="0.2"/>
    <row r="1110" ht="10.5" customHeight="1" x14ac:dyDescent="0.2"/>
    <row r="1111" ht="10.5" customHeight="1" x14ac:dyDescent="0.2"/>
    <row r="1112" ht="10.5" customHeight="1" x14ac:dyDescent="0.2"/>
    <row r="1113" ht="10.5" customHeight="1" x14ac:dyDescent="0.2"/>
    <row r="1114" ht="10.5" customHeight="1" x14ac:dyDescent="0.2"/>
    <row r="1115" ht="10.5" customHeight="1" x14ac:dyDescent="0.2"/>
    <row r="1116" ht="10.5" customHeight="1" x14ac:dyDescent="0.2"/>
    <row r="1117" ht="10.5" customHeight="1" x14ac:dyDescent="0.2"/>
    <row r="1118" ht="10.5" customHeight="1" x14ac:dyDescent="0.2"/>
    <row r="1119" ht="10.5" customHeight="1" x14ac:dyDescent="0.2"/>
    <row r="1120" ht="10.5" customHeight="1" x14ac:dyDescent="0.2"/>
    <row r="1121" ht="10.5" customHeight="1" x14ac:dyDescent="0.2"/>
    <row r="1122" ht="10.5" customHeight="1" x14ac:dyDescent="0.2"/>
    <row r="1123" ht="10.5" customHeight="1" x14ac:dyDescent="0.2"/>
    <row r="1124" ht="10.5" customHeight="1" x14ac:dyDescent="0.2"/>
    <row r="1125" ht="10.5" customHeight="1" x14ac:dyDescent="0.2"/>
    <row r="1126" ht="10.5" customHeight="1" x14ac:dyDescent="0.2"/>
    <row r="1127" ht="10.5" customHeight="1" x14ac:dyDescent="0.2"/>
    <row r="1128" ht="10.5" customHeight="1" x14ac:dyDescent="0.2"/>
    <row r="1129" ht="10.5" customHeight="1" x14ac:dyDescent="0.2"/>
    <row r="1130" ht="10.5" customHeight="1" x14ac:dyDescent="0.2"/>
    <row r="1131" ht="10.5" customHeight="1" x14ac:dyDescent="0.2"/>
    <row r="1132" ht="10.5" customHeight="1" x14ac:dyDescent="0.2"/>
    <row r="1133" ht="10.5" customHeight="1" x14ac:dyDescent="0.2"/>
    <row r="1134" ht="10.5" customHeight="1" x14ac:dyDescent="0.2"/>
    <row r="1135" ht="10.5" customHeight="1" x14ac:dyDescent="0.2"/>
    <row r="1136" ht="10.5" customHeight="1" x14ac:dyDescent="0.2"/>
    <row r="1137" ht="10.5" customHeight="1" x14ac:dyDescent="0.2"/>
    <row r="1138" ht="10.5" customHeight="1" x14ac:dyDescent="0.2"/>
    <row r="1139" ht="10.5" customHeight="1" x14ac:dyDescent="0.2"/>
    <row r="1140" ht="10.5" customHeight="1" x14ac:dyDescent="0.2"/>
    <row r="1141" ht="10.5" customHeight="1" x14ac:dyDescent="0.2"/>
    <row r="1142" ht="10.5" customHeight="1" x14ac:dyDescent="0.2"/>
    <row r="1143" ht="10.5" customHeight="1" x14ac:dyDescent="0.2"/>
    <row r="1144" ht="10.5" customHeight="1" x14ac:dyDescent="0.2"/>
    <row r="1145" ht="10.5" customHeight="1" x14ac:dyDescent="0.2"/>
    <row r="1146" ht="10.5" customHeight="1" x14ac:dyDescent="0.2"/>
    <row r="1147" ht="10.5" customHeight="1" x14ac:dyDescent="0.2"/>
    <row r="1148" ht="10.5" customHeight="1" x14ac:dyDescent="0.2"/>
    <row r="1149" ht="10.5" customHeight="1" x14ac:dyDescent="0.2"/>
    <row r="1150" ht="10.5" customHeight="1" x14ac:dyDescent="0.2"/>
    <row r="1151" ht="10.5" customHeight="1" x14ac:dyDescent="0.2"/>
    <row r="1152" ht="10.5" customHeight="1" x14ac:dyDescent="0.2"/>
    <row r="1153" ht="10.5" customHeight="1" x14ac:dyDescent="0.2"/>
    <row r="1154" ht="10.5" customHeight="1" x14ac:dyDescent="0.2"/>
    <row r="1155" ht="10.5" customHeight="1" x14ac:dyDescent="0.2"/>
    <row r="1156" ht="10.5" customHeight="1" x14ac:dyDescent="0.2"/>
    <row r="1157" ht="10.5" customHeight="1" x14ac:dyDescent="0.2"/>
    <row r="1158" ht="10.5" customHeight="1" x14ac:dyDescent="0.2"/>
    <row r="1159" ht="10.5" customHeight="1" x14ac:dyDescent="0.2"/>
    <row r="1160" ht="10.5" customHeight="1" x14ac:dyDescent="0.2"/>
    <row r="1161" ht="10.5" customHeight="1" x14ac:dyDescent="0.2"/>
    <row r="1162" ht="10.5" customHeight="1" x14ac:dyDescent="0.2"/>
    <row r="1163" ht="10.5" customHeight="1" x14ac:dyDescent="0.2"/>
    <row r="1164" ht="10.5" customHeight="1" x14ac:dyDescent="0.2"/>
    <row r="1165" ht="10.5" customHeight="1" x14ac:dyDescent="0.2"/>
    <row r="1166" ht="10.5" customHeight="1" x14ac:dyDescent="0.2"/>
    <row r="1167" ht="10.5" customHeight="1" x14ac:dyDescent="0.2"/>
    <row r="1168" ht="10.5" customHeight="1" x14ac:dyDescent="0.2"/>
    <row r="1169" ht="10.5" customHeight="1" x14ac:dyDescent="0.2"/>
    <row r="1170" ht="10.5" customHeight="1" x14ac:dyDescent="0.2"/>
    <row r="1171" ht="10.5" customHeight="1" x14ac:dyDescent="0.2"/>
    <row r="1172" ht="10.5" customHeight="1" x14ac:dyDescent="0.2"/>
    <row r="1173" ht="10.5" customHeight="1" x14ac:dyDescent="0.2"/>
    <row r="1174" ht="10.5" customHeight="1" x14ac:dyDescent="0.2"/>
    <row r="1175" ht="10.5" customHeight="1" x14ac:dyDescent="0.2"/>
    <row r="1176" ht="10.5" customHeight="1" x14ac:dyDescent="0.2"/>
    <row r="1177" ht="10.5" customHeight="1" x14ac:dyDescent="0.2"/>
    <row r="1178" ht="10.5" customHeight="1" x14ac:dyDescent="0.2"/>
    <row r="1179" ht="10.5" customHeight="1" x14ac:dyDescent="0.2"/>
    <row r="1180" ht="10.5" customHeight="1" x14ac:dyDescent="0.2"/>
    <row r="1181" ht="10.5" customHeight="1" x14ac:dyDescent="0.2"/>
    <row r="1182" ht="10.5" customHeight="1" x14ac:dyDescent="0.2"/>
    <row r="1183" ht="10.5" customHeight="1" x14ac:dyDescent="0.2"/>
    <row r="1184" ht="10.5" customHeight="1" x14ac:dyDescent="0.2"/>
    <row r="1185" ht="10.5" customHeight="1" x14ac:dyDescent="0.2"/>
    <row r="1186" ht="10.5" customHeight="1" x14ac:dyDescent="0.2"/>
    <row r="1187" ht="10.5" customHeight="1" x14ac:dyDescent="0.2"/>
    <row r="1188" ht="10.5" customHeight="1" x14ac:dyDescent="0.2"/>
    <row r="1189" ht="10.5" customHeight="1" x14ac:dyDescent="0.2"/>
    <row r="1190" ht="10.5" customHeight="1" x14ac:dyDescent="0.2"/>
    <row r="1191" ht="10.5" customHeight="1" x14ac:dyDescent="0.2"/>
    <row r="1192" ht="10.5" customHeight="1" x14ac:dyDescent="0.2"/>
    <row r="1193" ht="10.5" customHeight="1" x14ac:dyDescent="0.2"/>
    <row r="1194" ht="10.5" customHeight="1" x14ac:dyDescent="0.2"/>
    <row r="1195" ht="10.5" customHeight="1" x14ac:dyDescent="0.2"/>
    <row r="1196" ht="10.5" customHeight="1" x14ac:dyDescent="0.2"/>
    <row r="1197" ht="10.5" customHeight="1" x14ac:dyDescent="0.2"/>
    <row r="1198" ht="10.5" customHeight="1" x14ac:dyDescent="0.2"/>
    <row r="1199" ht="10.5" customHeight="1" x14ac:dyDescent="0.2"/>
    <row r="1200" ht="10.5" customHeight="1" x14ac:dyDescent="0.2"/>
    <row r="1201" ht="10.5" customHeight="1" x14ac:dyDescent="0.2"/>
    <row r="1202" ht="10.5" customHeight="1" x14ac:dyDescent="0.2"/>
    <row r="1203" ht="10.5" customHeight="1" x14ac:dyDescent="0.2"/>
    <row r="1204" ht="10.5" customHeight="1" x14ac:dyDescent="0.2"/>
    <row r="1205" ht="10.5" customHeight="1" x14ac:dyDescent="0.2"/>
    <row r="1206" ht="10.5" customHeight="1" x14ac:dyDescent="0.2"/>
    <row r="1207" ht="10.5" customHeight="1" x14ac:dyDescent="0.2"/>
    <row r="1208" ht="10.5" customHeight="1" x14ac:dyDescent="0.2"/>
    <row r="1209" ht="10.5" customHeight="1" x14ac:dyDescent="0.2"/>
    <row r="1210" ht="10.5" customHeight="1" x14ac:dyDescent="0.2"/>
    <row r="1211" ht="10.5" customHeight="1" x14ac:dyDescent="0.2"/>
    <row r="1212" ht="10.5" customHeight="1" x14ac:dyDescent="0.2"/>
    <row r="1213" ht="10.5" customHeight="1" x14ac:dyDescent="0.2"/>
    <row r="1214" ht="10.5" customHeight="1" x14ac:dyDescent="0.2"/>
    <row r="1215" ht="10.5" customHeight="1" x14ac:dyDescent="0.2"/>
    <row r="1216" ht="10.5" customHeight="1" x14ac:dyDescent="0.2"/>
    <row r="1217" ht="10.5" customHeight="1" x14ac:dyDescent="0.2"/>
    <row r="1218" ht="10.5" customHeight="1" x14ac:dyDescent="0.2"/>
    <row r="1219" ht="10.5" customHeight="1" x14ac:dyDescent="0.2"/>
    <row r="1220" ht="10.5" customHeight="1" x14ac:dyDescent="0.2"/>
    <row r="1221" ht="10.5" customHeight="1" x14ac:dyDescent="0.2"/>
    <row r="1222" ht="10.5" customHeight="1" x14ac:dyDescent="0.2"/>
    <row r="1223" ht="10.5" customHeight="1" x14ac:dyDescent="0.2"/>
    <row r="1224" ht="10.5" customHeight="1" x14ac:dyDescent="0.2"/>
    <row r="1225" ht="10.5" customHeight="1" x14ac:dyDescent="0.2"/>
    <row r="1226" ht="10.5" customHeight="1" x14ac:dyDescent="0.2"/>
    <row r="1227" ht="10.5" customHeight="1" x14ac:dyDescent="0.2"/>
    <row r="1228" ht="10.5" customHeight="1" x14ac:dyDescent="0.2"/>
    <row r="1229" ht="10.5" customHeight="1" x14ac:dyDescent="0.2"/>
    <row r="1230" ht="10.5" customHeight="1" x14ac:dyDescent="0.2"/>
    <row r="1231" ht="10.5" customHeight="1" x14ac:dyDescent="0.2"/>
    <row r="1232" ht="10.5" customHeight="1" x14ac:dyDescent="0.2"/>
    <row r="1233" ht="10.5" customHeight="1" x14ac:dyDescent="0.2"/>
    <row r="1234" ht="10.5" customHeight="1" x14ac:dyDescent="0.2"/>
    <row r="1235" ht="10.5" customHeight="1" x14ac:dyDescent="0.2"/>
    <row r="1236" ht="10.5" customHeight="1" x14ac:dyDescent="0.2"/>
    <row r="1237" ht="10.5" customHeight="1" x14ac:dyDescent="0.2"/>
    <row r="1238" ht="10.5" customHeight="1" x14ac:dyDescent="0.2"/>
    <row r="1239" ht="10.5" customHeight="1" x14ac:dyDescent="0.2"/>
    <row r="1240" ht="10.5" customHeight="1" x14ac:dyDescent="0.2"/>
    <row r="1241" ht="10.5" customHeight="1" x14ac:dyDescent="0.2"/>
    <row r="1242" ht="10.5" customHeight="1" x14ac:dyDescent="0.2"/>
    <row r="1243" ht="10.5" customHeight="1" x14ac:dyDescent="0.2"/>
    <row r="1244" ht="10.5" customHeight="1" x14ac:dyDescent="0.2"/>
    <row r="1245" ht="10.5" customHeight="1" x14ac:dyDescent="0.2"/>
    <row r="1246" ht="10.5" customHeight="1" x14ac:dyDescent="0.2"/>
    <row r="1247" ht="10.5" customHeight="1" x14ac:dyDescent="0.2"/>
    <row r="1248" ht="10.5" customHeight="1" x14ac:dyDescent="0.2"/>
    <row r="1249" ht="10.5" customHeight="1" x14ac:dyDescent="0.2"/>
    <row r="1250" ht="10.5" customHeight="1" x14ac:dyDescent="0.2"/>
    <row r="1251" ht="10.5" customHeight="1" x14ac:dyDescent="0.2"/>
    <row r="1252" ht="10.5" customHeight="1" x14ac:dyDescent="0.2"/>
    <row r="1253" ht="10.5" customHeight="1" x14ac:dyDescent="0.2"/>
    <row r="1254" ht="10.5" customHeight="1" x14ac:dyDescent="0.2"/>
    <row r="1255" ht="10.5" customHeight="1" x14ac:dyDescent="0.2"/>
    <row r="1256" ht="10.5" customHeight="1" x14ac:dyDescent="0.2"/>
    <row r="1257" ht="10.5" customHeight="1" x14ac:dyDescent="0.2"/>
    <row r="1258" ht="10.5" customHeight="1" x14ac:dyDescent="0.2"/>
    <row r="1259" ht="10.5" customHeight="1" x14ac:dyDescent="0.2"/>
    <row r="1260" ht="10.5" customHeight="1" x14ac:dyDescent="0.2"/>
    <row r="1261" ht="10.5" customHeight="1" x14ac:dyDescent="0.2"/>
    <row r="1262" ht="10.5" customHeight="1" x14ac:dyDescent="0.2"/>
    <row r="1263" ht="10.5" customHeight="1" x14ac:dyDescent="0.2"/>
    <row r="1264" ht="10.5" customHeight="1" x14ac:dyDescent="0.2"/>
    <row r="1265" ht="10.5" customHeight="1" x14ac:dyDescent="0.2"/>
    <row r="1266" ht="10.5" customHeight="1" x14ac:dyDescent="0.2"/>
    <row r="1267" ht="10.5" customHeight="1" x14ac:dyDescent="0.2"/>
    <row r="1268" ht="10.5" customHeight="1" x14ac:dyDescent="0.2"/>
    <row r="1269" ht="10.5" customHeight="1" x14ac:dyDescent="0.2"/>
    <row r="1270" ht="10.5" customHeight="1" x14ac:dyDescent="0.2"/>
    <row r="1271" ht="10.5" customHeight="1" x14ac:dyDescent="0.2"/>
    <row r="1272" ht="10.5" customHeight="1" x14ac:dyDescent="0.2"/>
    <row r="1273" ht="10.5" customHeight="1" x14ac:dyDescent="0.2"/>
    <row r="1274" ht="10.5" customHeight="1" x14ac:dyDescent="0.2"/>
    <row r="1275" ht="10.5" customHeight="1" x14ac:dyDescent="0.2"/>
    <row r="1276" ht="10.5" customHeight="1" x14ac:dyDescent="0.2"/>
    <row r="1277" ht="10.5" customHeight="1" x14ac:dyDescent="0.2"/>
    <row r="1278" ht="10.5" customHeight="1" x14ac:dyDescent="0.2"/>
    <row r="1279" ht="10.5" customHeight="1" x14ac:dyDescent="0.2"/>
    <row r="1280" ht="10.5" customHeight="1" x14ac:dyDescent="0.2"/>
    <row r="1281" ht="10.5" customHeight="1" x14ac:dyDescent="0.2"/>
    <row r="1282" ht="10.5" customHeight="1" x14ac:dyDescent="0.2"/>
    <row r="1283" ht="10.5" customHeight="1" x14ac:dyDescent="0.2"/>
    <row r="1284" ht="10.5" customHeight="1" x14ac:dyDescent="0.2"/>
    <row r="1285" ht="10.5" customHeight="1" x14ac:dyDescent="0.2"/>
    <row r="1286" ht="10.5" customHeight="1" x14ac:dyDescent="0.2"/>
    <row r="1287" ht="10.5" customHeight="1" x14ac:dyDescent="0.2"/>
    <row r="1288" ht="10.5" customHeight="1" x14ac:dyDescent="0.2"/>
    <row r="1289" ht="10.5" customHeight="1" x14ac:dyDescent="0.2"/>
    <row r="1290" ht="10.5" customHeight="1" x14ac:dyDescent="0.2"/>
    <row r="1291" ht="10.5" customHeight="1" x14ac:dyDescent="0.2"/>
    <row r="1292" ht="10.5" customHeight="1" x14ac:dyDescent="0.2"/>
    <row r="1293" ht="10.5" customHeight="1" x14ac:dyDescent="0.2"/>
    <row r="1294" ht="10.5" customHeight="1" x14ac:dyDescent="0.2"/>
    <row r="1295" ht="10.5" customHeight="1" x14ac:dyDescent="0.2"/>
    <row r="1296" ht="10.5" customHeight="1" x14ac:dyDescent="0.2"/>
    <row r="1297" ht="10.5" customHeight="1" x14ac:dyDescent="0.2"/>
    <row r="1298" ht="10.5" customHeight="1" x14ac:dyDescent="0.2"/>
    <row r="1299" ht="10.5" customHeight="1" x14ac:dyDescent="0.2"/>
    <row r="1300" ht="10.5" customHeight="1" x14ac:dyDescent="0.2"/>
    <row r="1301" ht="10.5" customHeight="1" x14ac:dyDescent="0.2"/>
    <row r="1302" ht="10.5" customHeight="1" x14ac:dyDescent="0.2"/>
    <row r="1303" ht="10.5" customHeight="1" x14ac:dyDescent="0.2"/>
    <row r="1304" ht="10.5" customHeight="1" x14ac:dyDescent="0.2"/>
    <row r="1305" ht="10.5" customHeight="1" x14ac:dyDescent="0.2"/>
    <row r="1306" ht="10.5" customHeight="1" x14ac:dyDescent="0.2"/>
    <row r="1307" ht="10.5" customHeight="1" x14ac:dyDescent="0.2"/>
    <row r="1308" ht="10.5" customHeight="1" x14ac:dyDescent="0.2"/>
    <row r="1309" ht="10.5" customHeight="1" x14ac:dyDescent="0.2"/>
    <row r="1310" ht="10.5" customHeight="1" x14ac:dyDescent="0.2"/>
    <row r="1311" ht="10.5" customHeight="1" x14ac:dyDescent="0.2"/>
    <row r="1312" ht="10.5" customHeight="1" x14ac:dyDescent="0.2"/>
    <row r="1313" ht="10.5" customHeight="1" x14ac:dyDescent="0.2"/>
    <row r="1314" ht="10.5" customHeight="1" x14ac:dyDescent="0.2"/>
    <row r="1315" ht="10.5" customHeight="1" x14ac:dyDescent="0.2"/>
    <row r="1316" ht="10.5" customHeight="1" x14ac:dyDescent="0.2"/>
    <row r="1317" ht="10.5" customHeight="1" x14ac:dyDescent="0.2"/>
    <row r="1318" ht="10.5" customHeight="1" x14ac:dyDescent="0.2"/>
    <row r="1319" ht="10.5" customHeight="1" x14ac:dyDescent="0.2"/>
    <row r="1320" ht="10.5" customHeight="1" x14ac:dyDescent="0.2"/>
    <row r="1321" ht="10.5" customHeight="1" x14ac:dyDescent="0.2"/>
    <row r="1322" ht="10.5" customHeight="1" x14ac:dyDescent="0.2"/>
    <row r="1323" ht="10.5" customHeight="1" x14ac:dyDescent="0.2"/>
    <row r="1324" ht="10.5" customHeight="1" x14ac:dyDescent="0.2"/>
    <row r="1325" ht="10.5" customHeight="1" x14ac:dyDescent="0.2"/>
    <row r="1326" ht="10.5" customHeight="1" x14ac:dyDescent="0.2"/>
    <row r="1327" ht="10.5" customHeight="1" x14ac:dyDescent="0.2"/>
    <row r="1328" ht="10.5" customHeight="1" x14ac:dyDescent="0.2"/>
    <row r="1329" ht="10.5" customHeight="1" x14ac:dyDescent="0.2"/>
    <row r="1330" ht="10.5" customHeight="1" x14ac:dyDescent="0.2"/>
    <row r="1331" ht="10.5" customHeight="1" x14ac:dyDescent="0.2"/>
    <row r="1332" ht="10.5" customHeight="1" x14ac:dyDescent="0.2"/>
    <row r="1333" ht="10.5" customHeight="1" x14ac:dyDescent="0.2"/>
    <row r="1334" ht="10.5" customHeight="1" x14ac:dyDescent="0.2"/>
    <row r="1335" ht="10.5" customHeight="1" x14ac:dyDescent="0.2"/>
    <row r="1336" ht="10.5" customHeight="1" x14ac:dyDescent="0.2"/>
    <row r="1337" ht="10.5" customHeight="1" x14ac:dyDescent="0.2"/>
    <row r="1338" ht="10.5" customHeight="1" x14ac:dyDescent="0.2"/>
    <row r="1339" ht="10.5" customHeight="1" x14ac:dyDescent="0.2"/>
    <row r="1340" ht="10.5" customHeight="1" x14ac:dyDescent="0.2"/>
    <row r="1341" ht="10.5" customHeight="1" x14ac:dyDescent="0.2"/>
    <row r="1342" ht="10.5" customHeight="1" x14ac:dyDescent="0.2"/>
    <row r="1343" ht="10.5" customHeight="1" x14ac:dyDescent="0.2"/>
    <row r="1344" ht="10.5" customHeight="1" x14ac:dyDescent="0.2"/>
    <row r="1345" ht="10.5" customHeight="1" x14ac:dyDescent="0.2"/>
    <row r="1346" ht="10.5" customHeight="1" x14ac:dyDescent="0.2"/>
    <row r="1347" ht="10.5" customHeight="1" x14ac:dyDescent="0.2"/>
    <row r="1348" ht="10.5" customHeight="1" x14ac:dyDescent="0.2"/>
    <row r="1349" ht="10.5" customHeight="1" x14ac:dyDescent="0.2"/>
    <row r="1350" ht="10.5" customHeight="1" x14ac:dyDescent="0.2"/>
    <row r="1351" ht="10.5" customHeight="1" x14ac:dyDescent="0.2"/>
    <row r="1352" ht="10.5" customHeight="1" x14ac:dyDescent="0.2"/>
    <row r="1353" ht="10.5" customHeight="1" x14ac:dyDescent="0.2"/>
    <row r="1354" ht="10.5" customHeight="1" x14ac:dyDescent="0.2"/>
    <row r="1355" ht="10.5" customHeight="1" x14ac:dyDescent="0.2"/>
    <row r="1356" ht="10.5" customHeight="1" x14ac:dyDescent="0.2"/>
    <row r="1357" ht="10.5" customHeight="1" x14ac:dyDescent="0.2"/>
    <row r="1358" ht="10.5" customHeight="1" x14ac:dyDescent="0.2"/>
    <row r="1359" ht="10.5" customHeight="1" x14ac:dyDescent="0.2"/>
    <row r="1360" ht="10.5" customHeight="1" x14ac:dyDescent="0.2"/>
    <row r="1361" ht="10.5" customHeight="1" x14ac:dyDescent="0.2"/>
    <row r="1362" ht="10.5" customHeight="1" x14ac:dyDescent="0.2"/>
    <row r="1363" ht="10.5" customHeight="1" x14ac:dyDescent="0.2"/>
    <row r="1364" ht="10.5" customHeight="1" x14ac:dyDescent="0.2"/>
    <row r="1365" ht="10.5" customHeight="1" x14ac:dyDescent="0.2"/>
    <row r="1366" ht="10.5" customHeight="1" x14ac:dyDescent="0.2"/>
    <row r="1367" ht="10.5" customHeight="1" x14ac:dyDescent="0.2"/>
    <row r="1368" ht="10.5" customHeight="1" x14ac:dyDescent="0.2"/>
    <row r="1369" ht="10.5" customHeight="1" x14ac:dyDescent="0.2"/>
    <row r="1370" ht="10.5" customHeight="1" x14ac:dyDescent="0.2"/>
    <row r="1371" ht="10.5" customHeight="1" x14ac:dyDescent="0.2"/>
    <row r="1372" ht="10.5" customHeight="1" x14ac:dyDescent="0.2"/>
    <row r="1373" ht="10.5" customHeight="1" x14ac:dyDescent="0.2"/>
    <row r="1374" ht="10.5" customHeight="1" x14ac:dyDescent="0.2"/>
    <row r="1375" ht="10.5" customHeight="1" x14ac:dyDescent="0.2"/>
    <row r="1376" ht="10.5" customHeight="1" x14ac:dyDescent="0.2"/>
    <row r="1377" ht="10.5" customHeight="1" x14ac:dyDescent="0.2"/>
    <row r="1378" ht="10.5" customHeight="1" x14ac:dyDescent="0.2"/>
    <row r="1379" ht="10.5" customHeight="1" x14ac:dyDescent="0.2"/>
    <row r="1380" ht="10.5" customHeight="1" x14ac:dyDescent="0.2"/>
    <row r="1381" ht="10.5" customHeight="1" x14ac:dyDescent="0.2"/>
    <row r="1382" ht="10.5" customHeight="1" x14ac:dyDescent="0.2"/>
    <row r="1383" ht="10.5" customHeight="1" x14ac:dyDescent="0.2"/>
    <row r="1384" ht="10.5" customHeight="1" x14ac:dyDescent="0.2"/>
    <row r="1385" ht="10.5" customHeight="1" x14ac:dyDescent="0.2"/>
    <row r="1386" ht="10.5" customHeight="1" x14ac:dyDescent="0.2"/>
    <row r="1387" ht="10.5" customHeight="1" x14ac:dyDescent="0.2"/>
    <row r="1388" ht="10.5" customHeight="1" x14ac:dyDescent="0.2"/>
    <row r="1389" ht="10.5" customHeight="1" x14ac:dyDescent="0.2"/>
    <row r="1390" ht="10.5" customHeight="1" x14ac:dyDescent="0.2"/>
    <row r="1391" ht="10.5" customHeight="1" x14ac:dyDescent="0.2"/>
    <row r="1392" ht="10.5" customHeight="1" x14ac:dyDescent="0.2"/>
    <row r="1393" ht="10.5" customHeight="1" x14ac:dyDescent="0.2"/>
    <row r="1394" ht="10.5" customHeight="1" x14ac:dyDescent="0.2"/>
    <row r="1395" ht="10.5" customHeight="1" x14ac:dyDescent="0.2"/>
    <row r="1396" ht="10.5" customHeight="1" x14ac:dyDescent="0.2"/>
    <row r="1397" ht="10.5" customHeight="1" x14ac:dyDescent="0.2"/>
    <row r="1398" ht="10.5" customHeight="1" x14ac:dyDescent="0.2"/>
    <row r="1399" ht="10.5" customHeight="1" x14ac:dyDescent="0.2"/>
    <row r="1400" ht="10.5" customHeight="1" x14ac:dyDescent="0.2"/>
    <row r="1401" ht="10.5" customHeight="1" x14ac:dyDescent="0.2"/>
    <row r="1402" ht="10.5" customHeight="1" x14ac:dyDescent="0.2"/>
    <row r="1403" ht="10.5" customHeight="1" x14ac:dyDescent="0.2"/>
    <row r="1404" ht="10.5" customHeight="1" x14ac:dyDescent="0.2"/>
    <row r="1405" ht="10.5" customHeight="1" x14ac:dyDescent="0.2"/>
    <row r="1406" ht="10.5" customHeight="1" x14ac:dyDescent="0.2"/>
    <row r="1407" ht="10.5" customHeight="1" x14ac:dyDescent="0.2"/>
    <row r="1408" ht="10.5" customHeight="1" x14ac:dyDescent="0.2"/>
    <row r="1409" ht="10.5" customHeight="1" x14ac:dyDescent="0.2"/>
    <row r="1410" ht="10.5" customHeight="1" x14ac:dyDescent="0.2"/>
    <row r="1411" ht="10.5" customHeight="1" x14ac:dyDescent="0.2"/>
    <row r="1412" ht="10.5" customHeight="1" x14ac:dyDescent="0.2"/>
    <row r="1413" ht="10.5" customHeight="1" x14ac:dyDescent="0.2"/>
    <row r="1414" ht="10.5" customHeight="1" x14ac:dyDescent="0.2"/>
    <row r="1415" ht="10.5" customHeight="1" x14ac:dyDescent="0.2"/>
    <row r="1416" ht="10.5" customHeight="1" x14ac:dyDescent="0.2"/>
    <row r="1417" ht="10.5" customHeight="1" x14ac:dyDescent="0.2"/>
    <row r="1418" ht="10.5" customHeight="1" x14ac:dyDescent="0.2"/>
    <row r="1419" ht="10.5" customHeight="1" x14ac:dyDescent="0.2"/>
    <row r="1420" ht="10.5" customHeight="1" x14ac:dyDescent="0.2"/>
    <row r="1421" ht="10.5" customHeight="1" x14ac:dyDescent="0.2"/>
    <row r="1422" ht="10.5" customHeight="1" x14ac:dyDescent="0.2"/>
    <row r="1423" ht="10.5" customHeight="1" x14ac:dyDescent="0.2"/>
    <row r="1424" ht="10.5" customHeight="1" x14ac:dyDescent="0.2"/>
    <row r="1425" ht="10.5" customHeight="1" x14ac:dyDescent="0.2"/>
    <row r="1426" ht="10.5" customHeight="1" x14ac:dyDescent="0.2"/>
    <row r="1427" ht="10.5" customHeight="1" x14ac:dyDescent="0.2"/>
    <row r="1428" ht="10.5" customHeight="1" x14ac:dyDescent="0.2"/>
    <row r="1429" ht="10.5" customHeight="1" x14ac:dyDescent="0.2"/>
    <row r="1430" ht="10.5" customHeight="1" x14ac:dyDescent="0.2"/>
    <row r="1431" ht="10.5" customHeight="1" x14ac:dyDescent="0.2"/>
    <row r="1432" ht="10.5" customHeight="1" x14ac:dyDescent="0.2"/>
    <row r="1433" ht="10.5" customHeight="1" x14ac:dyDescent="0.2"/>
    <row r="1434" ht="10.5" customHeight="1" x14ac:dyDescent="0.2"/>
    <row r="1435" ht="10.5" customHeight="1" x14ac:dyDescent="0.2"/>
    <row r="1436" ht="10.5" customHeight="1" x14ac:dyDescent="0.2"/>
    <row r="1437" ht="10.5" customHeight="1" x14ac:dyDescent="0.2"/>
    <row r="1438" ht="10.5" customHeight="1" x14ac:dyDescent="0.2"/>
    <row r="1439" ht="10.5" customHeight="1" x14ac:dyDescent="0.2"/>
    <row r="1440" ht="10.5" customHeight="1" x14ac:dyDescent="0.2"/>
    <row r="1441" ht="10.5" customHeight="1" x14ac:dyDescent="0.2"/>
    <row r="1442" ht="10.5" customHeight="1" x14ac:dyDescent="0.2"/>
    <row r="1443" ht="10.5" customHeight="1" x14ac:dyDescent="0.2"/>
    <row r="1444" ht="10.5" customHeight="1" x14ac:dyDescent="0.2"/>
    <row r="1445" ht="10.5" customHeight="1" x14ac:dyDescent="0.2"/>
    <row r="1446" ht="10.5" customHeight="1" x14ac:dyDescent="0.2"/>
    <row r="1447" ht="10.5" customHeight="1" x14ac:dyDescent="0.2"/>
    <row r="1448" ht="10.5" customHeight="1" x14ac:dyDescent="0.2"/>
    <row r="1449" ht="10.5" customHeight="1" x14ac:dyDescent="0.2"/>
    <row r="1450" ht="10.5" customHeight="1" x14ac:dyDescent="0.2"/>
    <row r="1451" ht="10.5" customHeight="1" x14ac:dyDescent="0.2"/>
    <row r="1452" ht="10.5" customHeight="1" x14ac:dyDescent="0.2"/>
    <row r="1453" ht="10.5" customHeight="1" x14ac:dyDescent="0.2"/>
    <row r="1454" ht="10.5" customHeight="1" x14ac:dyDescent="0.2"/>
    <row r="1455" ht="10.5" customHeight="1" x14ac:dyDescent="0.2"/>
    <row r="1456" ht="10.5" customHeight="1" x14ac:dyDescent="0.2"/>
    <row r="1457" ht="10.5" customHeight="1" x14ac:dyDescent="0.2"/>
    <row r="1458" ht="10.5" customHeight="1" x14ac:dyDescent="0.2"/>
    <row r="1459" ht="10.5" customHeight="1" x14ac:dyDescent="0.2"/>
    <row r="1460" ht="10.5" customHeight="1" x14ac:dyDescent="0.2"/>
    <row r="1461" ht="10.5" customHeight="1" x14ac:dyDescent="0.2"/>
    <row r="1462" ht="10.5" customHeight="1" x14ac:dyDescent="0.2"/>
    <row r="1463" ht="10.5" customHeight="1" x14ac:dyDescent="0.2"/>
    <row r="1464" ht="10.5" customHeight="1" x14ac:dyDescent="0.2"/>
    <row r="1465" ht="10.5" customHeight="1" x14ac:dyDescent="0.2"/>
    <row r="1466" ht="10.5" customHeight="1" x14ac:dyDescent="0.2"/>
    <row r="1467" ht="10.5" customHeight="1" x14ac:dyDescent="0.2"/>
    <row r="1468" ht="10.5" customHeight="1" x14ac:dyDescent="0.2"/>
    <row r="1469" ht="10.5" customHeight="1" x14ac:dyDescent="0.2"/>
    <row r="1470" ht="10.5" customHeight="1" x14ac:dyDescent="0.2"/>
    <row r="1471" ht="10.5" customHeight="1" x14ac:dyDescent="0.2"/>
    <row r="1472" ht="10.5" customHeight="1" x14ac:dyDescent="0.2"/>
    <row r="1473" ht="10.5" customHeight="1" x14ac:dyDescent="0.2"/>
    <row r="1474" ht="10.5" customHeight="1" x14ac:dyDescent="0.2"/>
    <row r="1475" ht="10.5" customHeight="1" x14ac:dyDescent="0.2"/>
    <row r="1476" ht="10.5" customHeight="1" x14ac:dyDescent="0.2"/>
    <row r="1477" ht="10.5" customHeight="1" x14ac:dyDescent="0.2"/>
    <row r="1478" ht="10.5" customHeight="1" x14ac:dyDescent="0.2"/>
    <row r="1479" ht="10.5" customHeight="1" x14ac:dyDescent="0.2"/>
    <row r="1480" ht="10.5" customHeight="1" x14ac:dyDescent="0.2"/>
    <row r="1481" ht="10.5" customHeight="1" x14ac:dyDescent="0.2"/>
    <row r="1482" ht="10.5" customHeight="1" x14ac:dyDescent="0.2"/>
    <row r="1483" ht="10.5" customHeight="1" x14ac:dyDescent="0.2"/>
    <row r="1484" ht="10.5" customHeight="1" x14ac:dyDescent="0.2"/>
    <row r="1485" ht="10.5" customHeight="1" x14ac:dyDescent="0.2"/>
    <row r="1486" ht="10.5" customHeight="1" x14ac:dyDescent="0.2"/>
    <row r="1487" ht="10.5" customHeight="1" x14ac:dyDescent="0.2"/>
    <row r="1488" ht="10.5" customHeight="1" x14ac:dyDescent="0.2"/>
    <row r="1489" ht="10.5" customHeight="1" x14ac:dyDescent="0.2"/>
    <row r="1490" ht="10.5" customHeight="1" x14ac:dyDescent="0.2"/>
    <row r="1491" ht="10.5" customHeight="1" x14ac:dyDescent="0.2"/>
    <row r="1492" ht="10.5" customHeight="1" x14ac:dyDescent="0.2"/>
    <row r="1493" ht="10.5" customHeight="1" x14ac:dyDescent="0.2"/>
    <row r="1494" ht="10.5" customHeight="1" x14ac:dyDescent="0.2"/>
    <row r="1495" ht="10.5" customHeight="1" x14ac:dyDescent="0.2"/>
    <row r="1496" ht="10.5" customHeight="1" x14ac:dyDescent="0.2"/>
    <row r="1497" ht="10.5" customHeight="1" x14ac:dyDescent="0.2"/>
    <row r="1498" ht="10.5" customHeight="1" x14ac:dyDescent="0.2"/>
    <row r="1499" ht="10.5" customHeight="1" x14ac:dyDescent="0.2"/>
    <row r="1500" ht="10.5" customHeight="1" x14ac:dyDescent="0.2"/>
    <row r="1501" ht="10.5" customHeight="1" x14ac:dyDescent="0.2"/>
    <row r="1502" ht="10.5" customHeight="1" x14ac:dyDescent="0.2"/>
    <row r="1503" ht="10.5" customHeight="1" x14ac:dyDescent="0.2"/>
    <row r="1504" ht="10.5" customHeight="1" x14ac:dyDescent="0.2"/>
    <row r="1505" ht="10.5" customHeight="1" x14ac:dyDescent="0.2"/>
    <row r="1506" ht="10.5" customHeight="1" x14ac:dyDescent="0.2"/>
    <row r="1507" ht="10.5" customHeight="1" x14ac:dyDescent="0.2"/>
    <row r="1508" ht="10.5" customHeight="1" x14ac:dyDescent="0.2"/>
    <row r="1509" ht="10.5" customHeight="1" x14ac:dyDescent="0.2"/>
    <row r="1510" ht="10.5" customHeight="1" x14ac:dyDescent="0.2"/>
    <row r="1511" ht="10.5" customHeight="1" x14ac:dyDescent="0.2"/>
    <row r="1512" ht="10.5" customHeight="1" x14ac:dyDescent="0.2"/>
    <row r="1513" ht="10.5" customHeight="1" x14ac:dyDescent="0.2"/>
    <row r="1514" ht="10.5" customHeight="1" x14ac:dyDescent="0.2"/>
    <row r="1515" ht="10.5" customHeight="1" x14ac:dyDescent="0.2"/>
    <row r="1516" ht="10.5" customHeight="1" x14ac:dyDescent="0.2"/>
    <row r="1517" ht="10.5" customHeight="1" x14ac:dyDescent="0.2"/>
    <row r="1518" ht="10.5" customHeight="1" x14ac:dyDescent="0.2"/>
    <row r="1519" ht="10.5" customHeight="1" x14ac:dyDescent="0.2"/>
    <row r="1520" ht="10.5" customHeight="1" x14ac:dyDescent="0.2"/>
    <row r="1521" ht="10.5" customHeight="1" x14ac:dyDescent="0.2"/>
    <row r="1522" ht="10.5" customHeight="1" x14ac:dyDescent="0.2"/>
    <row r="1523" ht="10.5" customHeight="1" x14ac:dyDescent="0.2"/>
    <row r="1524" ht="10.5" customHeight="1" x14ac:dyDescent="0.2"/>
    <row r="1525" ht="10.5" customHeight="1" x14ac:dyDescent="0.2"/>
    <row r="1526" ht="10.5" customHeight="1" x14ac:dyDescent="0.2"/>
    <row r="1527" ht="10.5" customHeight="1" x14ac:dyDescent="0.2"/>
    <row r="1528" ht="10.5" customHeight="1" x14ac:dyDescent="0.2"/>
    <row r="1529" ht="10.5" customHeight="1" x14ac:dyDescent="0.2"/>
    <row r="1530" ht="10.5" customHeight="1" x14ac:dyDescent="0.2"/>
    <row r="1531" ht="10.5" customHeight="1" x14ac:dyDescent="0.2"/>
    <row r="1532" ht="10.5" customHeight="1" x14ac:dyDescent="0.2"/>
    <row r="1533" ht="10.5" customHeight="1" x14ac:dyDescent="0.2"/>
    <row r="1534" ht="10.5" customHeight="1" x14ac:dyDescent="0.2"/>
    <row r="1535" ht="10.5" customHeight="1" x14ac:dyDescent="0.2"/>
    <row r="1536" ht="10.5" customHeight="1" x14ac:dyDescent="0.2"/>
    <row r="1537" ht="10.5" customHeight="1" x14ac:dyDescent="0.2"/>
    <row r="1538" ht="10.5" customHeight="1" x14ac:dyDescent="0.2"/>
    <row r="1539" ht="10.5" customHeight="1" x14ac:dyDescent="0.2"/>
    <row r="1540" ht="10.5" customHeight="1" x14ac:dyDescent="0.2"/>
    <row r="1541" ht="10.5" customHeight="1" x14ac:dyDescent="0.2"/>
    <row r="1542" ht="10.5" customHeight="1" x14ac:dyDescent="0.2"/>
    <row r="1543" ht="10.5" customHeight="1" x14ac:dyDescent="0.2"/>
    <row r="1544" ht="10.5" customHeight="1" x14ac:dyDescent="0.2"/>
    <row r="1545" ht="10.5" customHeight="1" x14ac:dyDescent="0.2"/>
    <row r="1546" ht="10.5" customHeight="1" x14ac:dyDescent="0.2"/>
    <row r="1547" ht="10.5" customHeight="1" x14ac:dyDescent="0.2"/>
    <row r="1548" ht="10.5" customHeight="1" x14ac:dyDescent="0.2"/>
    <row r="1549" ht="10.5" customHeight="1" x14ac:dyDescent="0.2"/>
    <row r="1550" ht="10.5" customHeight="1" x14ac:dyDescent="0.2"/>
    <row r="1551" ht="10.5" customHeight="1" x14ac:dyDescent="0.2"/>
    <row r="1552" ht="10.5" customHeight="1" x14ac:dyDescent="0.2"/>
    <row r="1553" ht="10.5" customHeight="1" x14ac:dyDescent="0.2"/>
    <row r="1554" ht="10.5" customHeight="1" x14ac:dyDescent="0.2"/>
    <row r="1555" ht="10.5" customHeight="1" x14ac:dyDescent="0.2"/>
    <row r="1556" ht="10.5" customHeight="1" x14ac:dyDescent="0.2"/>
    <row r="1557" ht="10.5" customHeight="1" x14ac:dyDescent="0.2"/>
    <row r="1558" ht="10.5" customHeight="1" x14ac:dyDescent="0.2"/>
    <row r="1559" ht="10.5" customHeight="1" x14ac:dyDescent="0.2"/>
    <row r="1560" ht="10.5" customHeight="1" x14ac:dyDescent="0.2"/>
    <row r="1561" ht="10.5" customHeight="1" x14ac:dyDescent="0.2"/>
    <row r="1562" ht="10.5" customHeight="1" x14ac:dyDescent="0.2"/>
    <row r="1563" ht="10.5" customHeight="1" x14ac:dyDescent="0.2"/>
    <row r="1564" ht="10.5" customHeight="1" x14ac:dyDescent="0.2"/>
    <row r="1565" ht="10.5" customHeight="1" x14ac:dyDescent="0.2"/>
    <row r="1566" ht="10.5" customHeight="1" x14ac:dyDescent="0.2"/>
    <row r="1567" ht="10.5" customHeight="1" x14ac:dyDescent="0.2"/>
    <row r="1568" ht="10.5" customHeight="1" x14ac:dyDescent="0.2"/>
    <row r="1569" ht="10.5" customHeight="1" x14ac:dyDescent="0.2"/>
    <row r="1570" ht="10.5" customHeight="1" x14ac:dyDescent="0.2"/>
    <row r="1571" ht="10.5" customHeight="1" x14ac:dyDescent="0.2"/>
    <row r="1572" ht="10.5" customHeight="1" x14ac:dyDescent="0.2"/>
    <row r="1573" ht="10.5" customHeight="1" x14ac:dyDescent="0.2"/>
    <row r="1574" ht="10.5" customHeight="1" x14ac:dyDescent="0.2"/>
    <row r="1575" ht="10.5" customHeight="1" x14ac:dyDescent="0.2"/>
    <row r="1576" ht="10.5" customHeight="1" x14ac:dyDescent="0.2"/>
    <row r="1577" ht="10.5" customHeight="1" x14ac:dyDescent="0.2"/>
    <row r="1578" ht="10.5" customHeight="1" x14ac:dyDescent="0.2"/>
    <row r="1579" ht="10.5" customHeight="1" x14ac:dyDescent="0.2"/>
    <row r="1580" ht="10.5" customHeight="1" x14ac:dyDescent="0.2"/>
    <row r="1581" ht="10.5" customHeight="1" x14ac:dyDescent="0.2"/>
    <row r="1582" ht="10.5" customHeight="1" x14ac:dyDescent="0.2"/>
    <row r="1583" ht="10.5" customHeight="1" x14ac:dyDescent="0.2"/>
    <row r="1584" ht="10.5" customHeight="1" x14ac:dyDescent="0.2"/>
    <row r="1585" ht="10.5" customHeight="1" x14ac:dyDescent="0.2"/>
    <row r="1586" ht="10.5" customHeight="1" x14ac:dyDescent="0.2"/>
    <row r="1587" ht="10.5" customHeight="1" x14ac:dyDescent="0.2"/>
    <row r="1588" ht="10.5" customHeight="1" x14ac:dyDescent="0.2"/>
    <row r="1589" ht="10.5" customHeight="1" x14ac:dyDescent="0.2"/>
    <row r="1590" ht="10.5" customHeight="1" x14ac:dyDescent="0.2"/>
    <row r="1591" ht="10.5" customHeight="1" x14ac:dyDescent="0.2"/>
    <row r="1592" ht="10.5" customHeight="1" x14ac:dyDescent="0.2"/>
    <row r="1593" ht="10.5" customHeight="1" x14ac:dyDescent="0.2"/>
    <row r="1594" ht="10.5" customHeight="1" x14ac:dyDescent="0.2"/>
    <row r="1595" ht="10.5" customHeight="1" x14ac:dyDescent="0.2"/>
    <row r="1596" ht="10.5" customHeight="1" x14ac:dyDescent="0.2"/>
    <row r="1597" ht="10.5" customHeight="1" x14ac:dyDescent="0.2"/>
    <row r="1598" ht="10.5" customHeight="1" x14ac:dyDescent="0.2"/>
    <row r="1599" ht="10.5" customHeight="1" x14ac:dyDescent="0.2"/>
    <row r="1600" ht="10.5" customHeight="1" x14ac:dyDescent="0.2"/>
    <row r="1601" ht="10.5" customHeight="1" x14ac:dyDescent="0.2"/>
    <row r="1602" ht="10.5" customHeight="1" x14ac:dyDescent="0.2"/>
    <row r="1603" ht="10.5" customHeight="1" x14ac:dyDescent="0.2"/>
    <row r="1604" ht="10.5" customHeight="1" x14ac:dyDescent="0.2"/>
    <row r="1605" ht="10.5" customHeight="1" x14ac:dyDescent="0.2"/>
    <row r="1606" ht="10.5" customHeight="1" x14ac:dyDescent="0.2"/>
    <row r="1607" ht="10.5" customHeight="1" x14ac:dyDescent="0.2"/>
    <row r="1608" ht="10.5" customHeight="1" x14ac:dyDescent="0.2"/>
    <row r="1609" ht="10.5" customHeight="1" x14ac:dyDescent="0.2"/>
    <row r="1610" ht="10.5" customHeight="1" x14ac:dyDescent="0.2"/>
    <row r="1611" ht="10.5" customHeight="1" x14ac:dyDescent="0.2"/>
    <row r="1612" ht="10.5" customHeight="1" x14ac:dyDescent="0.2"/>
    <row r="1613" ht="10.5" customHeight="1" x14ac:dyDescent="0.2"/>
    <row r="1614" ht="10.5" customHeight="1" x14ac:dyDescent="0.2"/>
    <row r="1615" ht="10.5" customHeight="1" x14ac:dyDescent="0.2"/>
    <row r="1616" ht="10.5" customHeight="1" x14ac:dyDescent="0.2"/>
    <row r="1617" ht="10.5" customHeight="1" x14ac:dyDescent="0.2"/>
    <row r="1618" ht="10.5" customHeight="1" x14ac:dyDescent="0.2"/>
    <row r="1619" ht="10.5" customHeight="1" x14ac:dyDescent="0.2"/>
    <row r="1620" ht="10.5" customHeight="1" x14ac:dyDescent="0.2"/>
    <row r="1621" ht="10.5" customHeight="1" x14ac:dyDescent="0.2"/>
    <row r="1622" ht="10.5" customHeight="1" x14ac:dyDescent="0.2"/>
    <row r="1623" ht="10.5" customHeight="1" x14ac:dyDescent="0.2"/>
    <row r="1624" ht="10.5" customHeight="1" x14ac:dyDescent="0.2"/>
    <row r="1625" ht="10.5" customHeight="1" x14ac:dyDescent="0.2"/>
    <row r="1626" ht="10.5" customHeight="1" x14ac:dyDescent="0.2"/>
    <row r="1627" ht="10.5" customHeight="1" x14ac:dyDescent="0.2"/>
    <row r="1628" ht="10.5" customHeight="1" x14ac:dyDescent="0.2"/>
    <row r="1629" ht="10.5" customHeight="1" x14ac:dyDescent="0.2"/>
    <row r="1630" ht="10.5" customHeight="1" x14ac:dyDescent="0.2"/>
    <row r="1631" ht="10.5" customHeight="1" x14ac:dyDescent="0.2"/>
    <row r="1632" ht="10.5" customHeight="1" x14ac:dyDescent="0.2"/>
    <row r="1633" ht="10.5" customHeight="1" x14ac:dyDescent="0.2"/>
    <row r="1634" ht="10.5" customHeight="1" x14ac:dyDescent="0.2"/>
    <row r="1635" ht="10.5" customHeight="1" x14ac:dyDescent="0.2"/>
    <row r="1636" ht="10.5" customHeight="1" x14ac:dyDescent="0.2"/>
    <row r="1637" ht="10.5" customHeight="1" x14ac:dyDescent="0.2"/>
    <row r="1638" ht="10.5" customHeight="1" x14ac:dyDescent="0.2"/>
    <row r="1639" ht="10.5" customHeight="1" x14ac:dyDescent="0.2"/>
    <row r="1640" ht="10.5" customHeight="1" x14ac:dyDescent="0.2"/>
    <row r="1641" ht="10.5" customHeight="1" x14ac:dyDescent="0.2"/>
    <row r="1642" ht="10.5" customHeight="1" x14ac:dyDescent="0.2"/>
    <row r="1643" ht="10.5" customHeight="1" x14ac:dyDescent="0.2"/>
    <row r="1644" ht="10.5" customHeight="1" x14ac:dyDescent="0.2"/>
    <row r="1645" ht="10.5" customHeight="1" x14ac:dyDescent="0.2"/>
    <row r="1646" ht="10.5" customHeight="1" x14ac:dyDescent="0.2"/>
    <row r="1647" ht="10.5" customHeight="1" x14ac:dyDescent="0.2"/>
    <row r="1648" ht="10.5" customHeight="1" x14ac:dyDescent="0.2"/>
    <row r="1649" ht="10.5" customHeight="1" x14ac:dyDescent="0.2"/>
    <row r="1650" ht="10.5" customHeight="1" x14ac:dyDescent="0.2"/>
    <row r="1651" ht="10.5" customHeight="1" x14ac:dyDescent="0.2"/>
    <row r="1652" ht="10.5" customHeight="1" x14ac:dyDescent="0.2"/>
    <row r="1653" ht="10.5" customHeight="1" x14ac:dyDescent="0.2"/>
    <row r="1654" ht="10.5" customHeight="1" x14ac:dyDescent="0.2"/>
    <row r="1655" ht="10.5" customHeight="1" x14ac:dyDescent="0.2"/>
    <row r="1656" ht="10.5" customHeight="1" x14ac:dyDescent="0.2"/>
    <row r="1657" ht="10.5" customHeight="1" x14ac:dyDescent="0.2"/>
    <row r="1658" ht="10.5" customHeight="1" x14ac:dyDescent="0.2"/>
    <row r="1659" ht="10.5" customHeight="1" x14ac:dyDescent="0.2"/>
    <row r="1660" ht="10.5" customHeight="1" x14ac:dyDescent="0.2"/>
    <row r="1661" ht="10.5" customHeight="1" x14ac:dyDescent="0.2"/>
    <row r="1662" ht="10.5" customHeight="1" x14ac:dyDescent="0.2"/>
    <row r="1663" ht="10.5" customHeight="1" x14ac:dyDescent="0.2"/>
    <row r="1664" ht="10.5" customHeight="1" x14ac:dyDescent="0.2"/>
    <row r="1665" ht="10.5" customHeight="1" x14ac:dyDescent="0.2"/>
    <row r="1666" ht="10.5" customHeight="1" x14ac:dyDescent="0.2"/>
    <row r="1667" ht="10.5" customHeight="1" x14ac:dyDescent="0.2"/>
    <row r="1668" ht="10.5" customHeight="1" x14ac:dyDescent="0.2"/>
    <row r="1669" ht="10.5" customHeight="1" x14ac:dyDescent="0.2"/>
    <row r="1670" ht="10.5" customHeight="1" x14ac:dyDescent="0.2"/>
    <row r="1671" ht="10.5" customHeight="1" x14ac:dyDescent="0.2"/>
    <row r="1672" ht="10.5" customHeight="1" x14ac:dyDescent="0.2"/>
    <row r="1673" ht="10.5" customHeight="1" x14ac:dyDescent="0.2"/>
    <row r="1674" ht="10.5" customHeight="1" x14ac:dyDescent="0.2"/>
    <row r="1675" ht="10.5" customHeight="1" x14ac:dyDescent="0.2"/>
    <row r="1676" ht="10.5" customHeight="1" x14ac:dyDescent="0.2"/>
    <row r="1677" ht="10.5" customHeight="1" x14ac:dyDescent="0.2"/>
    <row r="1678" ht="10.5" customHeight="1" x14ac:dyDescent="0.2"/>
    <row r="1679" ht="10.5" customHeight="1" x14ac:dyDescent="0.2"/>
    <row r="1680" ht="10.5" customHeight="1" x14ac:dyDescent="0.2"/>
    <row r="1681" ht="10.5" customHeight="1" x14ac:dyDescent="0.2"/>
    <row r="1682" ht="10.5" customHeight="1" x14ac:dyDescent="0.2"/>
    <row r="1683" ht="10.5" customHeight="1" x14ac:dyDescent="0.2"/>
    <row r="1684" ht="10.5" customHeight="1" x14ac:dyDescent="0.2"/>
    <row r="1685" ht="10.5" customHeight="1" x14ac:dyDescent="0.2"/>
    <row r="1686" ht="10.5" customHeight="1" x14ac:dyDescent="0.2"/>
    <row r="1687" ht="10.5" customHeight="1" x14ac:dyDescent="0.2"/>
    <row r="1688" ht="10.5" customHeight="1" x14ac:dyDescent="0.2"/>
    <row r="1689" ht="10.5" customHeight="1" x14ac:dyDescent="0.2"/>
    <row r="1690" ht="10.5" customHeight="1" x14ac:dyDescent="0.2"/>
    <row r="1691" ht="10.5" customHeight="1" x14ac:dyDescent="0.2"/>
    <row r="1692" ht="10.5" customHeight="1" x14ac:dyDescent="0.2"/>
    <row r="1693" ht="10.5" customHeight="1" x14ac:dyDescent="0.2"/>
    <row r="1694" ht="10.5" customHeight="1" x14ac:dyDescent="0.2"/>
    <row r="1695" ht="10.5" customHeight="1" x14ac:dyDescent="0.2"/>
    <row r="1696" ht="10.5" customHeight="1" x14ac:dyDescent="0.2"/>
    <row r="1697" ht="10.5" customHeight="1" x14ac:dyDescent="0.2"/>
    <row r="1698" ht="10.5" customHeight="1" x14ac:dyDescent="0.2"/>
    <row r="1699" ht="10.5" customHeight="1" x14ac:dyDescent="0.2"/>
    <row r="1700" ht="10.5" customHeight="1" x14ac:dyDescent="0.2"/>
    <row r="1701" ht="10.5" customHeight="1" x14ac:dyDescent="0.2"/>
    <row r="1702" ht="10.5" customHeight="1" x14ac:dyDescent="0.2"/>
    <row r="1703" ht="10.5" customHeight="1" x14ac:dyDescent="0.2"/>
    <row r="1704" ht="10.5" customHeight="1" x14ac:dyDescent="0.2"/>
    <row r="1705" ht="10.5" customHeight="1" x14ac:dyDescent="0.2"/>
    <row r="1706" ht="10.5" customHeight="1" x14ac:dyDescent="0.2"/>
    <row r="1707" ht="10.5" customHeight="1" x14ac:dyDescent="0.2"/>
    <row r="1708" ht="10.5" customHeight="1" x14ac:dyDescent="0.2"/>
    <row r="1709" ht="10.5" customHeight="1" x14ac:dyDescent="0.2"/>
    <row r="1710" ht="10.5" customHeight="1" x14ac:dyDescent="0.2"/>
    <row r="1711" ht="10.5" customHeight="1" x14ac:dyDescent="0.2"/>
    <row r="1712" ht="10.5" customHeight="1" x14ac:dyDescent="0.2"/>
    <row r="1713" ht="10.5" customHeight="1" x14ac:dyDescent="0.2"/>
    <row r="1714" ht="10.5" customHeight="1" x14ac:dyDescent="0.2"/>
    <row r="1715" ht="10.5" customHeight="1" x14ac:dyDescent="0.2"/>
    <row r="1716" ht="10.5" customHeight="1" x14ac:dyDescent="0.2"/>
    <row r="1717" ht="10.5" customHeight="1" x14ac:dyDescent="0.2"/>
    <row r="1718" ht="10.5" customHeight="1" x14ac:dyDescent="0.2"/>
    <row r="1719" ht="10.5" customHeight="1" x14ac:dyDescent="0.2"/>
    <row r="1720" ht="10.5" customHeight="1" x14ac:dyDescent="0.2"/>
    <row r="1721" ht="10.5" customHeight="1" x14ac:dyDescent="0.2"/>
    <row r="1722" ht="10.5" customHeight="1" x14ac:dyDescent="0.2"/>
    <row r="1723" ht="10.5" customHeight="1" x14ac:dyDescent="0.2"/>
    <row r="1724" ht="10.5" customHeight="1" x14ac:dyDescent="0.2"/>
    <row r="1725" ht="10.5" customHeight="1" x14ac:dyDescent="0.2"/>
    <row r="1726" ht="10.5" customHeight="1" x14ac:dyDescent="0.2"/>
    <row r="1727" ht="10.5" customHeight="1" x14ac:dyDescent="0.2"/>
    <row r="1728" ht="10.5" customHeight="1" x14ac:dyDescent="0.2"/>
    <row r="1729" ht="10.5" customHeight="1" x14ac:dyDescent="0.2"/>
    <row r="1730" ht="10.5" customHeight="1" x14ac:dyDescent="0.2"/>
    <row r="1731" ht="10.5" customHeight="1" x14ac:dyDescent="0.2"/>
    <row r="1732" ht="10.5" customHeight="1" x14ac:dyDescent="0.2"/>
    <row r="1733" ht="10.5" customHeight="1" x14ac:dyDescent="0.2"/>
    <row r="1734" ht="10.5" customHeight="1" x14ac:dyDescent="0.2"/>
    <row r="1735" ht="10.5" customHeight="1" x14ac:dyDescent="0.2"/>
    <row r="1736" ht="10.5" customHeight="1" x14ac:dyDescent="0.2"/>
    <row r="1737" ht="10.5" customHeight="1" x14ac:dyDescent="0.2"/>
    <row r="1738" ht="10.5" customHeight="1" x14ac:dyDescent="0.2"/>
    <row r="1739" ht="10.5" customHeight="1" x14ac:dyDescent="0.2"/>
    <row r="1740" ht="10.5" customHeight="1" x14ac:dyDescent="0.2"/>
    <row r="1741" ht="10.5" customHeight="1" x14ac:dyDescent="0.2"/>
    <row r="1742" ht="10.5" customHeight="1" x14ac:dyDescent="0.2"/>
    <row r="1743" ht="10.5" customHeight="1" x14ac:dyDescent="0.2"/>
    <row r="1744" ht="10.5" customHeight="1" x14ac:dyDescent="0.2"/>
    <row r="1745" ht="10.5" customHeight="1" x14ac:dyDescent="0.2"/>
    <row r="1746" ht="10.5" customHeight="1" x14ac:dyDescent="0.2"/>
    <row r="1747" ht="10.5" customHeight="1" x14ac:dyDescent="0.2"/>
    <row r="1748" ht="10.5" customHeight="1" x14ac:dyDescent="0.2"/>
    <row r="1749" ht="10.5" customHeight="1" x14ac:dyDescent="0.2"/>
    <row r="1750" ht="10.5" customHeight="1" x14ac:dyDescent="0.2"/>
    <row r="1751" ht="10.5" customHeight="1" x14ac:dyDescent="0.2"/>
    <row r="1752" ht="10.5" customHeight="1" x14ac:dyDescent="0.2"/>
    <row r="1753" ht="10.5" customHeight="1" x14ac:dyDescent="0.2"/>
    <row r="1754" ht="10.5" customHeight="1" x14ac:dyDescent="0.2"/>
    <row r="1755" ht="10.5" customHeight="1" x14ac:dyDescent="0.2"/>
    <row r="1756" ht="10.5" customHeight="1" x14ac:dyDescent="0.2"/>
    <row r="1757" ht="10.5" customHeight="1" x14ac:dyDescent="0.2"/>
    <row r="1758" ht="10.5" customHeight="1" x14ac:dyDescent="0.2"/>
    <row r="1759" ht="10.5" customHeight="1" x14ac:dyDescent="0.2"/>
    <row r="1760" ht="10.5" customHeight="1" x14ac:dyDescent="0.2"/>
    <row r="1761" ht="10.5" customHeight="1" x14ac:dyDescent="0.2"/>
    <row r="1762" ht="10.5" customHeight="1" x14ac:dyDescent="0.2"/>
    <row r="1763" ht="10.5" customHeight="1" x14ac:dyDescent="0.2"/>
    <row r="1764" ht="10.5" customHeight="1" x14ac:dyDescent="0.2"/>
    <row r="1765" ht="10.5" customHeight="1" x14ac:dyDescent="0.2"/>
    <row r="1766" ht="10.5" customHeight="1" x14ac:dyDescent="0.2"/>
    <row r="1767" ht="10.5" customHeight="1" x14ac:dyDescent="0.2"/>
    <row r="1768" ht="10.5" customHeight="1" x14ac:dyDescent="0.2"/>
    <row r="1769" ht="10.5" customHeight="1" x14ac:dyDescent="0.2"/>
    <row r="1770" ht="10.5" customHeight="1" x14ac:dyDescent="0.2"/>
    <row r="1771" ht="10.5" customHeight="1" x14ac:dyDescent="0.2"/>
    <row r="1772" ht="10.5" customHeight="1" x14ac:dyDescent="0.2"/>
    <row r="1773" ht="10.5" customHeight="1" x14ac:dyDescent="0.2"/>
    <row r="1774" ht="10.5" customHeight="1" x14ac:dyDescent="0.2"/>
    <row r="1775" ht="10.5" customHeight="1" x14ac:dyDescent="0.2"/>
    <row r="1776" ht="10.5" customHeight="1" x14ac:dyDescent="0.2"/>
    <row r="1777" ht="10.5" customHeight="1" x14ac:dyDescent="0.2"/>
    <row r="1778" ht="10.5" customHeight="1" x14ac:dyDescent="0.2"/>
    <row r="1779" ht="10.5" customHeight="1" x14ac:dyDescent="0.2"/>
    <row r="1780" ht="10.5" customHeight="1" x14ac:dyDescent="0.2"/>
    <row r="1781" ht="10.5" customHeight="1" x14ac:dyDescent="0.2"/>
    <row r="1782" ht="10.5" customHeight="1" x14ac:dyDescent="0.2"/>
    <row r="1783" ht="10.5" customHeight="1" x14ac:dyDescent="0.2"/>
    <row r="1784" ht="10.5" customHeight="1" x14ac:dyDescent="0.2"/>
    <row r="1785" ht="10.5" customHeight="1" x14ac:dyDescent="0.2"/>
    <row r="1786" ht="10.5" customHeight="1" x14ac:dyDescent="0.2"/>
    <row r="1787" ht="10.5" customHeight="1" x14ac:dyDescent="0.2"/>
    <row r="1788" ht="10.5" customHeight="1" x14ac:dyDescent="0.2"/>
    <row r="1789" ht="10.5" customHeight="1" x14ac:dyDescent="0.2"/>
    <row r="1790" ht="10.5" customHeight="1" x14ac:dyDescent="0.2"/>
    <row r="1791" ht="10.5" customHeight="1" x14ac:dyDescent="0.2"/>
    <row r="1792" ht="10.5" customHeight="1" x14ac:dyDescent="0.2"/>
    <row r="1793" ht="10.5" customHeight="1" x14ac:dyDescent="0.2"/>
    <row r="1794" ht="10.5" customHeight="1" x14ac:dyDescent="0.2"/>
    <row r="1795" ht="10.5" customHeight="1" x14ac:dyDescent="0.2"/>
    <row r="1796" ht="10.5" customHeight="1" x14ac:dyDescent="0.2"/>
    <row r="1797" ht="10.5" customHeight="1" x14ac:dyDescent="0.2"/>
    <row r="1798" ht="10.5" customHeight="1" x14ac:dyDescent="0.2"/>
    <row r="1799" ht="10.5" customHeight="1" x14ac:dyDescent="0.2"/>
    <row r="1800" ht="10.5" customHeight="1" x14ac:dyDescent="0.2"/>
    <row r="1801" ht="10.5" customHeight="1" x14ac:dyDescent="0.2"/>
    <row r="1802" ht="10.5" customHeight="1" x14ac:dyDescent="0.2"/>
    <row r="1803" ht="10.5" customHeight="1" x14ac:dyDescent="0.2"/>
    <row r="1804" ht="10.5" customHeight="1" x14ac:dyDescent="0.2"/>
    <row r="1805" ht="10.5" customHeight="1" x14ac:dyDescent="0.2"/>
    <row r="1806" ht="10.5" customHeight="1" x14ac:dyDescent="0.2"/>
    <row r="1807" ht="10.5" customHeight="1" x14ac:dyDescent="0.2"/>
    <row r="1808" ht="10.5" customHeight="1" x14ac:dyDescent="0.2"/>
    <row r="1809" ht="10.5" customHeight="1" x14ac:dyDescent="0.2"/>
    <row r="1810" ht="10.5" customHeight="1" x14ac:dyDescent="0.2"/>
    <row r="1811" ht="10.5" customHeight="1" x14ac:dyDescent="0.2"/>
    <row r="1812" ht="10.5" customHeight="1" x14ac:dyDescent="0.2"/>
    <row r="1813" ht="10.5" customHeight="1" x14ac:dyDescent="0.2"/>
    <row r="1814" ht="10.5" customHeight="1" x14ac:dyDescent="0.2"/>
    <row r="1815" ht="10.5" customHeight="1" x14ac:dyDescent="0.2"/>
    <row r="1816" ht="10.5" customHeight="1" x14ac:dyDescent="0.2"/>
    <row r="1817" ht="10.5" customHeight="1" x14ac:dyDescent="0.2"/>
    <row r="1818" ht="10.5" customHeight="1" x14ac:dyDescent="0.2"/>
    <row r="1819" ht="10.5" customHeight="1" x14ac:dyDescent="0.2"/>
    <row r="1820" ht="10.5" customHeight="1" x14ac:dyDescent="0.2"/>
    <row r="1821" ht="10.5" customHeight="1" x14ac:dyDescent="0.2"/>
    <row r="1822" ht="10.5" customHeight="1" x14ac:dyDescent="0.2"/>
    <row r="1823" ht="10.5" customHeight="1" x14ac:dyDescent="0.2"/>
    <row r="1824" ht="10.5" customHeight="1" x14ac:dyDescent="0.2"/>
    <row r="1825" ht="10.5" customHeight="1" x14ac:dyDescent="0.2"/>
    <row r="1826" ht="10.5" customHeight="1" x14ac:dyDescent="0.2"/>
    <row r="1827" ht="10.5" customHeight="1" x14ac:dyDescent="0.2"/>
    <row r="1828" ht="10.5" customHeight="1" x14ac:dyDescent="0.2"/>
    <row r="1829" ht="10.5" customHeight="1" x14ac:dyDescent="0.2"/>
    <row r="1830" ht="10.5" customHeight="1" x14ac:dyDescent="0.2"/>
    <row r="1831" ht="10.5" customHeight="1" x14ac:dyDescent="0.2"/>
    <row r="1832" ht="10.5" customHeight="1" x14ac:dyDescent="0.2"/>
    <row r="1833" ht="10.5" customHeight="1" x14ac:dyDescent="0.2"/>
    <row r="1834" ht="10.5" customHeight="1" x14ac:dyDescent="0.2"/>
    <row r="1835" ht="10.5" customHeight="1" x14ac:dyDescent="0.2"/>
    <row r="1836" ht="10.5" customHeight="1" x14ac:dyDescent="0.2"/>
    <row r="1837" ht="10.5" customHeight="1" x14ac:dyDescent="0.2"/>
    <row r="1838" ht="10.5" customHeight="1" x14ac:dyDescent="0.2"/>
    <row r="1839" ht="10.5" customHeight="1" x14ac:dyDescent="0.2"/>
    <row r="1840" ht="10.5" customHeight="1" x14ac:dyDescent="0.2"/>
    <row r="1841" ht="10.5" customHeight="1" x14ac:dyDescent="0.2"/>
    <row r="1842" ht="10.5" customHeight="1" x14ac:dyDescent="0.2"/>
    <row r="1843" ht="10.5" customHeight="1" x14ac:dyDescent="0.2"/>
    <row r="1844" ht="10.5" customHeight="1" x14ac:dyDescent="0.2"/>
    <row r="1845" ht="10.5" customHeight="1" x14ac:dyDescent="0.2"/>
    <row r="1846" ht="10.5" customHeight="1" x14ac:dyDescent="0.2"/>
    <row r="1847" ht="10.5" customHeight="1" x14ac:dyDescent="0.2"/>
    <row r="1848" ht="10.5" customHeight="1" x14ac:dyDescent="0.2"/>
    <row r="1849" ht="10.5" customHeight="1" x14ac:dyDescent="0.2"/>
    <row r="1850" ht="10.5" customHeight="1" x14ac:dyDescent="0.2"/>
    <row r="1851" ht="10.5" customHeight="1" x14ac:dyDescent="0.2"/>
    <row r="1852" ht="10.5" customHeight="1" x14ac:dyDescent="0.2"/>
    <row r="1853" ht="10.5" customHeight="1" x14ac:dyDescent="0.2"/>
    <row r="1854" ht="10.5" customHeight="1" x14ac:dyDescent="0.2"/>
    <row r="1855" ht="10.5" customHeight="1" x14ac:dyDescent="0.2"/>
    <row r="1856" ht="10.5" customHeight="1" x14ac:dyDescent="0.2"/>
    <row r="1857" ht="10.5" customHeight="1" x14ac:dyDescent="0.2"/>
    <row r="1858" ht="10.5" customHeight="1" x14ac:dyDescent="0.2"/>
    <row r="1859" ht="10.5" customHeight="1" x14ac:dyDescent="0.2"/>
    <row r="1860" ht="10.5" customHeight="1" x14ac:dyDescent="0.2"/>
    <row r="1861" ht="10.5" customHeight="1" x14ac:dyDescent="0.2"/>
    <row r="1862" ht="10.5" customHeight="1" x14ac:dyDescent="0.2"/>
    <row r="1863" ht="10.5" customHeight="1" x14ac:dyDescent="0.2"/>
    <row r="1864" ht="10.5" customHeight="1" x14ac:dyDescent="0.2"/>
    <row r="1865" ht="10.5" customHeight="1" x14ac:dyDescent="0.2"/>
    <row r="1866" ht="10.5" customHeight="1" x14ac:dyDescent="0.2"/>
    <row r="1867" ht="10.5" customHeight="1" x14ac:dyDescent="0.2"/>
    <row r="1868" ht="10.5" customHeight="1" x14ac:dyDescent="0.2"/>
    <row r="1869" ht="10.5" customHeight="1" x14ac:dyDescent="0.2"/>
    <row r="1870" ht="10.5" customHeight="1" x14ac:dyDescent="0.2"/>
    <row r="1871" ht="10.5" customHeight="1" x14ac:dyDescent="0.2"/>
    <row r="1872" ht="10.5" customHeight="1" x14ac:dyDescent="0.2"/>
    <row r="1873" ht="10.5" customHeight="1" x14ac:dyDescent="0.2"/>
    <row r="1874" ht="10.5" customHeight="1" x14ac:dyDescent="0.2"/>
    <row r="1875" ht="10.5" customHeight="1" x14ac:dyDescent="0.2"/>
    <row r="1876" ht="10.5" customHeight="1" x14ac:dyDescent="0.2"/>
    <row r="1877" ht="10.5" customHeight="1" x14ac:dyDescent="0.2"/>
    <row r="1878" ht="10.5" customHeight="1" x14ac:dyDescent="0.2"/>
    <row r="1879" ht="10.5" customHeight="1" x14ac:dyDescent="0.2"/>
    <row r="1880" ht="10.5" customHeight="1" x14ac:dyDescent="0.2"/>
    <row r="1881" ht="10.5" customHeight="1" x14ac:dyDescent="0.2"/>
    <row r="1882" ht="10.5" customHeight="1" x14ac:dyDescent="0.2"/>
    <row r="1883" ht="10.5" customHeight="1" x14ac:dyDescent="0.2"/>
    <row r="1884" ht="10.5" customHeight="1" x14ac:dyDescent="0.2"/>
    <row r="1885" ht="10.5" customHeight="1" x14ac:dyDescent="0.2"/>
    <row r="1886" ht="10.5" customHeight="1" x14ac:dyDescent="0.2"/>
    <row r="1887" ht="10.5" customHeight="1" x14ac:dyDescent="0.2"/>
    <row r="1888" ht="10.5" customHeight="1" x14ac:dyDescent="0.2"/>
    <row r="1889" ht="10.5" customHeight="1" x14ac:dyDescent="0.2"/>
    <row r="1890" ht="10.5" customHeight="1" x14ac:dyDescent="0.2"/>
    <row r="1891" ht="10.5" customHeight="1" x14ac:dyDescent="0.2"/>
    <row r="1892" ht="10.5" customHeight="1" x14ac:dyDescent="0.2"/>
    <row r="1893" ht="10.5" customHeight="1" x14ac:dyDescent="0.2"/>
    <row r="1894" ht="10.5" customHeight="1" x14ac:dyDescent="0.2"/>
    <row r="1895" ht="10.5" customHeight="1" x14ac:dyDescent="0.2"/>
    <row r="1896" ht="10.5" customHeight="1" x14ac:dyDescent="0.2"/>
    <row r="1897" ht="10.5" customHeight="1" x14ac:dyDescent="0.2"/>
    <row r="1898" ht="10.5" customHeight="1" x14ac:dyDescent="0.2"/>
    <row r="1899" ht="10.5" customHeight="1" x14ac:dyDescent="0.2"/>
    <row r="1900" ht="10.5" customHeight="1" x14ac:dyDescent="0.2"/>
    <row r="1901" ht="10.5" customHeight="1" x14ac:dyDescent="0.2"/>
    <row r="1902" ht="10.5" customHeight="1" x14ac:dyDescent="0.2"/>
    <row r="1903" ht="10.5" customHeight="1" x14ac:dyDescent="0.2"/>
    <row r="1904" ht="10.5" customHeight="1" x14ac:dyDescent="0.2"/>
    <row r="1905" ht="10.5" customHeight="1" x14ac:dyDescent="0.2"/>
    <row r="1906" ht="10.5" customHeight="1" x14ac:dyDescent="0.2"/>
    <row r="1907" ht="10.5" customHeight="1" x14ac:dyDescent="0.2"/>
    <row r="1908" ht="10.5" customHeight="1" x14ac:dyDescent="0.2"/>
    <row r="1909" ht="10.5" customHeight="1" x14ac:dyDescent="0.2"/>
    <row r="1910" ht="10.5" customHeight="1" x14ac:dyDescent="0.2"/>
    <row r="1911" ht="10.5" customHeight="1" x14ac:dyDescent="0.2"/>
    <row r="1912" ht="10.5" customHeight="1" x14ac:dyDescent="0.2"/>
    <row r="1913" ht="10.5" customHeight="1" x14ac:dyDescent="0.2"/>
    <row r="1914" ht="10.5" customHeight="1" x14ac:dyDescent="0.2"/>
    <row r="1915" ht="10.5" customHeight="1" x14ac:dyDescent="0.2"/>
    <row r="1916" ht="10.5" customHeight="1" x14ac:dyDescent="0.2"/>
    <row r="1917" ht="10.5" customHeight="1" x14ac:dyDescent="0.2"/>
    <row r="1918" ht="10.5" customHeight="1" x14ac:dyDescent="0.2"/>
    <row r="1919" ht="10.5" customHeight="1" x14ac:dyDescent="0.2"/>
    <row r="1920" ht="10.5" customHeight="1" x14ac:dyDescent="0.2"/>
    <row r="1921" ht="10.5" customHeight="1" x14ac:dyDescent="0.2"/>
    <row r="1922" ht="10.5" customHeight="1" x14ac:dyDescent="0.2"/>
    <row r="1923" ht="10.5" customHeight="1" x14ac:dyDescent="0.2"/>
    <row r="1924" ht="10.5" customHeight="1" x14ac:dyDescent="0.2"/>
    <row r="1925" ht="10.5" customHeight="1" x14ac:dyDescent="0.2"/>
    <row r="1926" ht="10.5" customHeight="1" x14ac:dyDescent="0.2"/>
    <row r="1927" ht="10.5" customHeight="1" x14ac:dyDescent="0.2"/>
    <row r="1928" ht="10.5" customHeight="1" x14ac:dyDescent="0.2"/>
    <row r="1929" ht="10.5" customHeight="1" x14ac:dyDescent="0.2"/>
    <row r="1930" ht="10.5" customHeight="1" x14ac:dyDescent="0.2"/>
    <row r="1931" ht="10.5" customHeight="1" x14ac:dyDescent="0.2"/>
    <row r="1932" ht="10.5" customHeight="1" x14ac:dyDescent="0.2"/>
    <row r="1933" ht="10.5" customHeight="1" x14ac:dyDescent="0.2"/>
    <row r="1934" ht="10.5" customHeight="1" x14ac:dyDescent="0.2"/>
    <row r="1935" ht="10.5" customHeight="1" x14ac:dyDescent="0.2"/>
    <row r="1936" ht="10.5" customHeight="1" x14ac:dyDescent="0.2"/>
    <row r="1937" ht="10.5" customHeight="1" x14ac:dyDescent="0.2"/>
    <row r="1938" ht="10.5" customHeight="1" x14ac:dyDescent="0.2"/>
    <row r="1939" ht="10.5" customHeight="1" x14ac:dyDescent="0.2"/>
    <row r="1940" ht="10.5" customHeight="1" x14ac:dyDescent="0.2"/>
    <row r="1941" ht="10.5" customHeight="1" x14ac:dyDescent="0.2"/>
    <row r="1942" ht="10.5" customHeight="1" x14ac:dyDescent="0.2"/>
    <row r="1943" ht="10.5" customHeight="1" x14ac:dyDescent="0.2"/>
    <row r="1944" ht="10.5" customHeight="1" x14ac:dyDescent="0.2"/>
    <row r="1945" ht="10.5" customHeight="1" x14ac:dyDescent="0.2"/>
    <row r="1946" ht="10.5" customHeight="1" x14ac:dyDescent="0.2"/>
    <row r="1947" ht="10.5" customHeight="1" x14ac:dyDescent="0.2"/>
    <row r="1948" ht="10.5" customHeight="1" x14ac:dyDescent="0.2"/>
    <row r="1949" ht="10.5" customHeight="1" x14ac:dyDescent="0.2"/>
    <row r="1950" ht="10.5" customHeight="1" x14ac:dyDescent="0.2"/>
    <row r="1951" ht="10.5" customHeight="1" x14ac:dyDescent="0.2"/>
    <row r="1952" ht="10.5" customHeight="1" x14ac:dyDescent="0.2"/>
    <row r="1953" ht="10.5" customHeight="1" x14ac:dyDescent="0.2"/>
    <row r="1954" ht="10.5" customHeight="1" x14ac:dyDescent="0.2"/>
    <row r="1955" ht="10.5" customHeight="1" x14ac:dyDescent="0.2"/>
    <row r="1956" ht="10.5" customHeight="1" x14ac:dyDescent="0.2"/>
    <row r="1957" ht="10.5" customHeight="1" x14ac:dyDescent="0.2"/>
    <row r="1958" ht="10.5" customHeight="1" x14ac:dyDescent="0.2"/>
    <row r="1959" ht="10.5" customHeight="1" x14ac:dyDescent="0.2"/>
    <row r="1960" ht="10.5" customHeight="1" x14ac:dyDescent="0.2"/>
    <row r="1961" ht="10.5" customHeight="1" x14ac:dyDescent="0.2"/>
    <row r="1962" ht="10.5" customHeight="1" x14ac:dyDescent="0.2"/>
    <row r="1963" ht="10.5" customHeight="1" x14ac:dyDescent="0.2"/>
    <row r="1964" ht="10.5" customHeight="1" x14ac:dyDescent="0.2"/>
    <row r="1965" ht="10.5" customHeight="1" x14ac:dyDescent="0.2"/>
    <row r="1966" ht="10.5" customHeight="1" x14ac:dyDescent="0.2"/>
    <row r="1967" ht="10.5" customHeight="1" x14ac:dyDescent="0.2"/>
    <row r="1968" ht="10.5" customHeight="1" x14ac:dyDescent="0.2"/>
    <row r="1969" ht="10.5" customHeight="1" x14ac:dyDescent="0.2"/>
    <row r="1970" ht="10.5" customHeight="1" x14ac:dyDescent="0.2"/>
    <row r="1971" ht="10.5" customHeight="1" x14ac:dyDescent="0.2"/>
    <row r="1972" ht="10.5" customHeight="1" x14ac:dyDescent="0.2"/>
    <row r="1973" ht="10.5" customHeight="1" x14ac:dyDescent="0.2"/>
    <row r="1974" ht="10.5" customHeight="1" x14ac:dyDescent="0.2"/>
    <row r="1975" ht="10.5" customHeight="1" x14ac:dyDescent="0.2"/>
    <row r="1976" ht="10.5" customHeight="1" x14ac:dyDescent="0.2"/>
    <row r="1977" ht="10.5" customHeight="1" x14ac:dyDescent="0.2"/>
    <row r="1978" ht="10.5" customHeight="1" x14ac:dyDescent="0.2"/>
    <row r="1979" ht="10.5" customHeight="1" x14ac:dyDescent="0.2"/>
    <row r="1980" ht="10.5" customHeight="1" x14ac:dyDescent="0.2"/>
    <row r="1981" ht="10.5" customHeight="1" x14ac:dyDescent="0.2"/>
    <row r="1982" ht="10.5" customHeight="1" x14ac:dyDescent="0.2"/>
    <row r="1983" ht="10.5" customHeight="1" x14ac:dyDescent="0.2"/>
    <row r="1984" ht="10.5" customHeight="1" x14ac:dyDescent="0.2"/>
    <row r="1985" ht="10.5" customHeight="1" x14ac:dyDescent="0.2"/>
    <row r="1986" ht="10.5" customHeight="1" x14ac:dyDescent="0.2"/>
    <row r="1987" ht="10.5" customHeight="1" x14ac:dyDescent="0.2"/>
    <row r="1988" ht="10.5" customHeight="1" x14ac:dyDescent="0.2"/>
    <row r="1989" ht="10.5" customHeight="1" x14ac:dyDescent="0.2"/>
    <row r="1990" ht="10.5" customHeight="1" x14ac:dyDescent="0.2"/>
    <row r="1991" ht="10.5" customHeight="1" x14ac:dyDescent="0.2"/>
    <row r="1992" ht="10.5" customHeight="1" x14ac:dyDescent="0.2"/>
    <row r="1993" ht="10.5" customHeight="1" x14ac:dyDescent="0.2"/>
    <row r="1994" ht="10.5" customHeight="1" x14ac:dyDescent="0.2"/>
    <row r="1995" ht="10.5" customHeight="1" x14ac:dyDescent="0.2"/>
    <row r="1996" ht="10.5" customHeight="1" x14ac:dyDescent="0.2"/>
    <row r="1997" ht="10.5" customHeight="1" x14ac:dyDescent="0.2"/>
    <row r="1998" ht="10.5" customHeight="1" x14ac:dyDescent="0.2"/>
    <row r="1999" ht="10.5" customHeight="1" x14ac:dyDescent="0.2"/>
    <row r="2000" ht="10.5" customHeight="1" x14ac:dyDescent="0.2"/>
    <row r="2001" ht="10.5" customHeight="1" x14ac:dyDescent="0.2"/>
    <row r="2002" ht="10.5" customHeight="1" x14ac:dyDescent="0.2"/>
    <row r="2003" ht="10.5" customHeight="1" x14ac:dyDescent="0.2"/>
    <row r="2004" ht="10.5" customHeight="1" x14ac:dyDescent="0.2"/>
    <row r="2005" ht="10.5" customHeight="1" x14ac:dyDescent="0.2"/>
    <row r="2006" ht="10.5" customHeight="1" x14ac:dyDescent="0.2"/>
    <row r="2007" ht="10.5" customHeight="1" x14ac:dyDescent="0.2"/>
    <row r="2008" ht="10.5" customHeight="1" x14ac:dyDescent="0.2"/>
    <row r="2009" ht="10.5" customHeight="1" x14ac:dyDescent="0.2"/>
    <row r="2010" ht="10.5" customHeight="1" x14ac:dyDescent="0.2"/>
    <row r="2011" ht="10.5" customHeight="1" x14ac:dyDescent="0.2"/>
    <row r="2012" ht="10.5" customHeight="1" x14ac:dyDescent="0.2"/>
    <row r="2013" ht="10.5" customHeight="1" x14ac:dyDescent="0.2"/>
    <row r="2014" ht="10.5" customHeight="1" x14ac:dyDescent="0.2"/>
    <row r="2015" ht="10.5" customHeight="1" x14ac:dyDescent="0.2"/>
    <row r="2016" ht="10.5" customHeight="1" x14ac:dyDescent="0.2"/>
    <row r="2017" ht="10.5" customHeight="1" x14ac:dyDescent="0.2"/>
    <row r="2018" ht="10.5" customHeight="1" x14ac:dyDescent="0.2"/>
    <row r="2019" ht="10.5" customHeight="1" x14ac:dyDescent="0.2"/>
    <row r="2020" ht="10.5" customHeight="1" x14ac:dyDescent="0.2"/>
    <row r="2021" ht="10.5" customHeight="1" x14ac:dyDescent="0.2"/>
    <row r="2022" ht="10.5" customHeight="1" x14ac:dyDescent="0.2"/>
    <row r="2023" ht="10.5" customHeight="1" x14ac:dyDescent="0.2"/>
    <row r="2024" ht="10.5" customHeight="1" x14ac:dyDescent="0.2"/>
    <row r="2025" ht="10.5" customHeight="1" x14ac:dyDescent="0.2"/>
    <row r="2026" ht="10.5" customHeight="1" x14ac:dyDescent="0.2"/>
    <row r="2027" ht="10.5" customHeight="1" x14ac:dyDescent="0.2"/>
    <row r="2028" ht="10.5" customHeight="1" x14ac:dyDescent="0.2"/>
    <row r="2029" ht="10.5" customHeight="1" x14ac:dyDescent="0.2"/>
    <row r="2030" ht="10.5" customHeight="1" x14ac:dyDescent="0.2"/>
    <row r="2031" ht="10.5" customHeight="1" x14ac:dyDescent="0.2"/>
    <row r="2032" ht="10.5" customHeight="1" x14ac:dyDescent="0.2"/>
    <row r="2033" ht="10.5" customHeight="1" x14ac:dyDescent="0.2"/>
    <row r="2034" ht="10.5" customHeight="1" x14ac:dyDescent="0.2"/>
    <row r="2035" ht="10.5" customHeight="1" x14ac:dyDescent="0.2"/>
    <row r="2036" ht="10.5" customHeight="1" x14ac:dyDescent="0.2"/>
    <row r="2037" ht="10.5" customHeight="1" x14ac:dyDescent="0.2"/>
    <row r="2038" ht="10.5" customHeight="1" x14ac:dyDescent="0.2"/>
    <row r="2039" ht="10.5" customHeight="1" x14ac:dyDescent="0.2"/>
    <row r="2040" ht="10.5" customHeight="1" x14ac:dyDescent="0.2"/>
    <row r="2041" ht="10.5" customHeight="1" x14ac:dyDescent="0.2"/>
    <row r="2042" ht="10.5" customHeight="1" x14ac:dyDescent="0.2"/>
    <row r="2043" ht="10.5" customHeight="1" x14ac:dyDescent="0.2"/>
    <row r="2044" ht="10.5" customHeight="1" x14ac:dyDescent="0.2"/>
    <row r="2045" ht="10.5" customHeight="1" x14ac:dyDescent="0.2"/>
    <row r="2046" ht="10.5" customHeight="1" x14ac:dyDescent="0.2"/>
    <row r="2047" ht="10.5" customHeight="1" x14ac:dyDescent="0.2"/>
    <row r="2048" ht="10.5" customHeight="1" x14ac:dyDescent="0.2"/>
    <row r="2049" ht="10.5" customHeight="1" x14ac:dyDescent="0.2"/>
    <row r="2050" ht="10.5" customHeight="1" x14ac:dyDescent="0.2"/>
    <row r="2051" ht="10.5" customHeight="1" x14ac:dyDescent="0.2"/>
    <row r="2052" ht="10.5" customHeight="1" x14ac:dyDescent="0.2"/>
    <row r="2053" ht="10.5" customHeight="1" x14ac:dyDescent="0.2"/>
    <row r="2054" ht="10.5" customHeight="1" x14ac:dyDescent="0.2"/>
    <row r="2055" ht="10.5" customHeight="1" x14ac:dyDescent="0.2"/>
    <row r="2056" ht="10.5" customHeight="1" x14ac:dyDescent="0.2"/>
    <row r="2057" ht="10.5" customHeight="1" x14ac:dyDescent="0.2"/>
    <row r="2058" ht="10.5" customHeight="1" x14ac:dyDescent="0.2"/>
    <row r="2059" ht="10.5" customHeight="1" x14ac:dyDescent="0.2"/>
    <row r="2060" ht="10.5" customHeight="1" x14ac:dyDescent="0.2"/>
    <row r="2061" ht="10.5" customHeight="1" x14ac:dyDescent="0.2"/>
    <row r="2062" ht="10.5" customHeight="1" x14ac:dyDescent="0.2"/>
    <row r="2063" ht="10.5" customHeight="1" x14ac:dyDescent="0.2"/>
    <row r="2064" ht="10.5" customHeight="1" x14ac:dyDescent="0.2"/>
    <row r="2065" ht="10.5" customHeight="1" x14ac:dyDescent="0.2"/>
    <row r="2066" ht="10.5" customHeight="1" x14ac:dyDescent="0.2"/>
    <row r="2067" ht="10.5" customHeight="1" x14ac:dyDescent="0.2"/>
    <row r="2068" ht="10.5" customHeight="1" x14ac:dyDescent="0.2"/>
    <row r="2069" ht="10.5" customHeight="1" x14ac:dyDescent="0.2"/>
    <row r="2070" ht="10.5" customHeight="1" x14ac:dyDescent="0.2"/>
    <row r="2071" ht="10.5" customHeight="1" x14ac:dyDescent="0.2"/>
    <row r="2072" ht="10.5" customHeight="1" x14ac:dyDescent="0.2"/>
    <row r="2073" ht="10.5" customHeight="1" x14ac:dyDescent="0.2"/>
    <row r="2074" ht="10.5" customHeight="1" x14ac:dyDescent="0.2"/>
    <row r="2075" ht="10.5" customHeight="1" x14ac:dyDescent="0.2"/>
    <row r="2076" ht="10.5" customHeight="1" x14ac:dyDescent="0.2"/>
    <row r="2077" ht="10.5" customHeight="1" x14ac:dyDescent="0.2"/>
    <row r="2078" ht="10.5" customHeight="1" x14ac:dyDescent="0.2"/>
    <row r="2079" ht="10.5" customHeight="1" x14ac:dyDescent="0.2"/>
    <row r="2080" ht="10.5" customHeight="1" x14ac:dyDescent="0.2"/>
    <row r="2081" ht="10.5" customHeight="1" x14ac:dyDescent="0.2"/>
    <row r="2082" ht="10.5" customHeight="1" x14ac:dyDescent="0.2"/>
    <row r="2083" ht="10.5" customHeight="1" x14ac:dyDescent="0.2"/>
    <row r="2084" ht="10.5" customHeight="1" x14ac:dyDescent="0.2"/>
    <row r="2085" ht="10.5" customHeight="1" x14ac:dyDescent="0.2"/>
    <row r="2086" ht="10.5" customHeight="1" x14ac:dyDescent="0.2"/>
    <row r="2087" ht="10.5" customHeight="1" x14ac:dyDescent="0.2"/>
    <row r="2088" ht="10.5" customHeight="1" x14ac:dyDescent="0.2"/>
    <row r="2089" ht="10.5" customHeight="1" x14ac:dyDescent="0.2"/>
    <row r="2090" ht="10.5" customHeight="1" x14ac:dyDescent="0.2"/>
    <row r="2091" ht="10.5" customHeight="1" x14ac:dyDescent="0.2"/>
    <row r="2092" ht="10.5" customHeight="1" x14ac:dyDescent="0.2"/>
    <row r="2093" ht="10.5" customHeight="1" x14ac:dyDescent="0.2"/>
    <row r="2094" ht="10.5" customHeight="1" x14ac:dyDescent="0.2"/>
    <row r="2095" ht="10.5" customHeight="1" x14ac:dyDescent="0.2"/>
    <row r="2096" ht="10.5" customHeight="1" x14ac:dyDescent="0.2"/>
    <row r="2097" ht="10.5" customHeight="1" x14ac:dyDescent="0.2"/>
    <row r="2098" ht="10.5" customHeight="1" x14ac:dyDescent="0.2"/>
    <row r="2099" ht="10.5" customHeight="1" x14ac:dyDescent="0.2"/>
    <row r="2100" ht="10.5" customHeight="1" x14ac:dyDescent="0.2"/>
    <row r="2101" ht="10.5" customHeight="1" x14ac:dyDescent="0.2"/>
    <row r="2102" ht="10.5" customHeight="1" x14ac:dyDescent="0.2"/>
    <row r="2103" ht="10.5" customHeight="1" x14ac:dyDescent="0.2"/>
    <row r="2104" ht="10.5" customHeight="1" x14ac:dyDescent="0.2"/>
    <row r="2105" ht="10.5" customHeight="1" x14ac:dyDescent="0.2"/>
    <row r="2106" ht="10.5" customHeight="1" x14ac:dyDescent="0.2"/>
    <row r="2107" ht="10.5" customHeight="1" x14ac:dyDescent="0.2"/>
    <row r="2108" ht="10.5" customHeight="1" x14ac:dyDescent="0.2"/>
    <row r="2109" ht="10.5" customHeight="1" x14ac:dyDescent="0.2"/>
    <row r="2110" ht="10.5" customHeight="1" x14ac:dyDescent="0.2"/>
    <row r="2111" ht="10.5" customHeight="1" x14ac:dyDescent="0.2"/>
    <row r="2112" ht="10.5" customHeight="1" x14ac:dyDescent="0.2"/>
    <row r="2113" ht="10.5" customHeight="1" x14ac:dyDescent="0.2"/>
    <row r="2114" ht="10.5" customHeight="1" x14ac:dyDescent="0.2"/>
    <row r="2115" ht="10.5" customHeight="1" x14ac:dyDescent="0.2"/>
    <row r="2116" ht="10.5" customHeight="1" x14ac:dyDescent="0.2"/>
    <row r="2117" ht="10.5" customHeight="1" x14ac:dyDescent="0.2"/>
    <row r="2118" ht="10.5" customHeight="1" x14ac:dyDescent="0.2"/>
    <row r="2119" ht="10.5" customHeight="1" x14ac:dyDescent="0.2"/>
    <row r="2120" ht="10.5" customHeight="1" x14ac:dyDescent="0.2"/>
    <row r="2121" ht="10.5" customHeight="1" x14ac:dyDescent="0.2"/>
    <row r="2122" ht="10.5" customHeight="1" x14ac:dyDescent="0.2"/>
    <row r="2123" ht="10.5" customHeight="1" x14ac:dyDescent="0.2"/>
    <row r="2124" ht="10.5" customHeight="1" x14ac:dyDescent="0.2"/>
    <row r="2125" ht="10.5" customHeight="1" x14ac:dyDescent="0.2"/>
    <row r="2126" ht="10.5" customHeight="1" x14ac:dyDescent="0.2"/>
    <row r="2127" ht="10.5" customHeight="1" x14ac:dyDescent="0.2"/>
    <row r="2128" ht="10.5" customHeight="1" x14ac:dyDescent="0.2"/>
    <row r="2129" ht="10.5" customHeight="1" x14ac:dyDescent="0.2"/>
    <row r="2130" ht="10.5" customHeight="1" x14ac:dyDescent="0.2"/>
    <row r="2131" ht="10.5" customHeight="1" x14ac:dyDescent="0.2"/>
    <row r="2132" ht="10.5" customHeight="1" x14ac:dyDescent="0.2"/>
    <row r="2133" ht="10.5" customHeight="1" x14ac:dyDescent="0.2"/>
    <row r="2134" ht="10.5" customHeight="1" x14ac:dyDescent="0.2"/>
    <row r="2135" ht="10.5" customHeight="1" x14ac:dyDescent="0.2"/>
    <row r="2136" ht="10.5" customHeight="1" x14ac:dyDescent="0.2"/>
    <row r="2137" ht="10.5" customHeight="1" x14ac:dyDescent="0.2"/>
    <row r="2138" ht="10.5" customHeight="1" x14ac:dyDescent="0.2"/>
    <row r="2139" ht="10.5" customHeight="1" x14ac:dyDescent="0.2"/>
    <row r="2140" ht="10.5" customHeight="1" x14ac:dyDescent="0.2"/>
    <row r="2141" ht="10.5" customHeight="1" x14ac:dyDescent="0.2"/>
    <row r="2142" ht="10.5" customHeight="1" x14ac:dyDescent="0.2"/>
    <row r="2143" ht="10.5" customHeight="1" x14ac:dyDescent="0.2"/>
    <row r="2144" ht="10.5" customHeight="1" x14ac:dyDescent="0.2"/>
    <row r="2145" ht="10.5" customHeight="1" x14ac:dyDescent="0.2"/>
    <row r="2146" ht="10.5" customHeight="1" x14ac:dyDescent="0.2"/>
    <row r="2147" ht="10.5" customHeight="1" x14ac:dyDescent="0.2"/>
    <row r="2148" ht="10.5" customHeight="1" x14ac:dyDescent="0.2"/>
    <row r="2149" ht="10.5" customHeight="1" x14ac:dyDescent="0.2"/>
    <row r="2150" ht="10.5" customHeight="1" x14ac:dyDescent="0.2"/>
    <row r="2151" ht="10.5" customHeight="1" x14ac:dyDescent="0.2"/>
    <row r="2152" ht="10.5" customHeight="1" x14ac:dyDescent="0.2"/>
    <row r="2153" ht="10.5" customHeight="1" x14ac:dyDescent="0.2"/>
    <row r="2154" ht="10.5" customHeight="1" x14ac:dyDescent="0.2"/>
    <row r="2155" ht="10.5" customHeight="1" x14ac:dyDescent="0.2"/>
    <row r="2156" ht="10.5" customHeight="1" x14ac:dyDescent="0.2"/>
    <row r="2157" ht="10.5" customHeight="1" x14ac:dyDescent="0.2"/>
    <row r="2158" ht="10.5" customHeight="1" x14ac:dyDescent="0.2"/>
    <row r="2159" ht="10.5" customHeight="1" x14ac:dyDescent="0.2"/>
    <row r="2160" ht="10.5" customHeight="1" x14ac:dyDescent="0.2"/>
    <row r="2161" ht="10.5" customHeight="1" x14ac:dyDescent="0.2"/>
    <row r="2162" ht="10.5" customHeight="1" x14ac:dyDescent="0.2"/>
    <row r="2163" ht="10.5" customHeight="1" x14ac:dyDescent="0.2"/>
    <row r="2164" ht="10.5" customHeight="1" x14ac:dyDescent="0.2"/>
    <row r="2165" ht="10.5" customHeight="1" x14ac:dyDescent="0.2"/>
    <row r="2166" ht="10.5" customHeight="1" x14ac:dyDescent="0.2"/>
    <row r="2167" ht="10.5" customHeight="1" x14ac:dyDescent="0.2"/>
    <row r="2168" ht="10.5" customHeight="1" x14ac:dyDescent="0.2"/>
    <row r="2169" ht="10.5" customHeight="1" x14ac:dyDescent="0.2"/>
    <row r="2170" ht="10.5" customHeight="1" x14ac:dyDescent="0.2"/>
    <row r="2171" ht="10.5" customHeight="1" x14ac:dyDescent="0.2"/>
    <row r="2172" ht="10.5" customHeight="1" x14ac:dyDescent="0.2"/>
    <row r="2173" ht="10.5" customHeight="1" x14ac:dyDescent="0.2"/>
    <row r="2174" ht="10.5" customHeight="1" x14ac:dyDescent="0.2"/>
    <row r="2175" ht="10.5" customHeight="1" x14ac:dyDescent="0.2"/>
    <row r="2176" ht="10.5" customHeight="1" x14ac:dyDescent="0.2"/>
    <row r="2177" ht="10.5" customHeight="1" x14ac:dyDescent="0.2"/>
    <row r="2178" ht="10.5" customHeight="1" x14ac:dyDescent="0.2"/>
    <row r="2179" ht="10.5" customHeight="1" x14ac:dyDescent="0.2"/>
    <row r="2180" ht="10.5" customHeight="1" x14ac:dyDescent="0.2"/>
    <row r="2181" ht="10.5" customHeight="1" x14ac:dyDescent="0.2"/>
    <row r="2182" ht="10.5" customHeight="1" x14ac:dyDescent="0.2"/>
    <row r="2183" ht="10.5" customHeight="1" x14ac:dyDescent="0.2"/>
    <row r="2184" ht="10.5" customHeight="1" x14ac:dyDescent="0.2"/>
    <row r="2185" ht="10.5" customHeight="1" x14ac:dyDescent="0.2"/>
    <row r="2186" ht="10.5" customHeight="1" x14ac:dyDescent="0.2"/>
    <row r="2187" ht="10.5" customHeight="1" x14ac:dyDescent="0.2"/>
    <row r="2188" ht="10.5" customHeight="1" x14ac:dyDescent="0.2"/>
    <row r="2189" ht="10.5" customHeight="1" x14ac:dyDescent="0.2"/>
    <row r="2190" ht="10.5" customHeight="1" x14ac:dyDescent="0.2"/>
    <row r="2191" ht="10.5" customHeight="1" x14ac:dyDescent="0.2"/>
    <row r="2192" ht="10.5" customHeight="1" x14ac:dyDescent="0.2"/>
    <row r="2193" ht="10.5" customHeight="1" x14ac:dyDescent="0.2"/>
    <row r="2194" ht="10.5" customHeight="1" x14ac:dyDescent="0.2"/>
    <row r="2195" ht="10.5" customHeight="1" x14ac:dyDescent="0.2"/>
    <row r="2196" ht="10.5" customHeight="1" x14ac:dyDescent="0.2"/>
    <row r="2197" ht="10.5" customHeight="1" x14ac:dyDescent="0.2"/>
    <row r="2198" ht="10.5" customHeight="1" x14ac:dyDescent="0.2"/>
    <row r="2199" ht="10.5" customHeight="1" x14ac:dyDescent="0.2"/>
    <row r="2200" ht="10.5" customHeight="1" x14ac:dyDescent="0.2"/>
    <row r="2201" ht="10.5" customHeight="1" x14ac:dyDescent="0.2"/>
    <row r="2202" ht="10.5" customHeight="1" x14ac:dyDescent="0.2"/>
    <row r="2203" ht="10.5" customHeight="1" x14ac:dyDescent="0.2"/>
    <row r="2204" ht="10.5" customHeight="1" x14ac:dyDescent="0.2"/>
    <row r="2205" ht="10.5" customHeight="1" x14ac:dyDescent="0.2"/>
    <row r="2206" ht="10.5" customHeight="1" x14ac:dyDescent="0.2"/>
    <row r="2207" ht="10.5" customHeight="1" x14ac:dyDescent="0.2"/>
    <row r="2208" ht="10.5" customHeight="1" x14ac:dyDescent="0.2"/>
    <row r="2209" ht="10.5" customHeight="1" x14ac:dyDescent="0.2"/>
    <row r="2210" ht="10.5" customHeight="1" x14ac:dyDescent="0.2"/>
    <row r="2211" ht="10.5" customHeight="1" x14ac:dyDescent="0.2"/>
    <row r="2212" ht="10.5" customHeight="1" x14ac:dyDescent="0.2"/>
    <row r="2213" ht="10.5" customHeight="1" x14ac:dyDescent="0.2"/>
    <row r="2214" ht="10.5" customHeight="1" x14ac:dyDescent="0.2"/>
    <row r="2215" ht="10.5" customHeight="1" x14ac:dyDescent="0.2"/>
    <row r="2216" ht="10.5" customHeight="1" x14ac:dyDescent="0.2"/>
    <row r="2217" ht="10.5" customHeight="1" x14ac:dyDescent="0.2"/>
    <row r="2218" ht="10.5" customHeight="1" x14ac:dyDescent="0.2"/>
    <row r="2219" ht="10.5" customHeight="1" x14ac:dyDescent="0.2"/>
    <row r="2220" ht="10.5" customHeight="1" x14ac:dyDescent="0.2"/>
    <row r="2221" ht="10.5" customHeight="1" x14ac:dyDescent="0.2"/>
    <row r="2222" ht="10.5" customHeight="1" x14ac:dyDescent="0.2"/>
    <row r="2223" ht="10.5" customHeight="1" x14ac:dyDescent="0.2"/>
    <row r="2224" ht="10.5" customHeight="1" x14ac:dyDescent="0.2"/>
    <row r="2225" ht="10.5" customHeight="1" x14ac:dyDescent="0.2"/>
    <row r="2226" ht="10.5" customHeight="1" x14ac:dyDescent="0.2"/>
    <row r="2227" ht="10.5" customHeight="1" x14ac:dyDescent="0.2"/>
    <row r="2228" ht="10.5" customHeight="1" x14ac:dyDescent="0.2"/>
    <row r="2229" ht="10.5" customHeight="1" x14ac:dyDescent="0.2"/>
    <row r="2230" ht="10.5" customHeight="1" x14ac:dyDescent="0.2"/>
    <row r="2231" ht="10.5" customHeight="1" x14ac:dyDescent="0.2"/>
    <row r="2232" ht="10.5" customHeight="1" x14ac:dyDescent="0.2"/>
    <row r="2233" ht="10.5" customHeight="1" x14ac:dyDescent="0.2"/>
    <row r="2234" ht="10.5" customHeight="1" x14ac:dyDescent="0.2"/>
    <row r="2235" ht="10.5" customHeight="1" x14ac:dyDescent="0.2"/>
    <row r="2236" ht="10.5" customHeight="1" x14ac:dyDescent="0.2"/>
    <row r="2237" ht="10.5" customHeight="1" x14ac:dyDescent="0.2"/>
    <row r="2238" ht="10.5" customHeight="1" x14ac:dyDescent="0.2"/>
    <row r="2239" ht="10.5" customHeight="1" x14ac:dyDescent="0.2"/>
    <row r="2240" ht="10.5" customHeight="1" x14ac:dyDescent="0.2"/>
    <row r="2241" ht="10.5" customHeight="1" x14ac:dyDescent="0.2"/>
    <row r="2242" ht="10.5" customHeight="1" x14ac:dyDescent="0.2"/>
    <row r="2243" ht="10.5" customHeight="1" x14ac:dyDescent="0.2"/>
    <row r="2244" ht="10.5" customHeight="1" x14ac:dyDescent="0.2"/>
    <row r="2245" ht="10.5" customHeight="1" x14ac:dyDescent="0.2"/>
    <row r="2246" ht="10.5" customHeight="1" x14ac:dyDescent="0.2"/>
    <row r="2247" ht="10.5" customHeight="1" x14ac:dyDescent="0.2"/>
    <row r="2248" ht="10.5" customHeight="1" x14ac:dyDescent="0.2"/>
    <row r="2249" ht="10.5" customHeight="1" x14ac:dyDescent="0.2"/>
    <row r="2250" ht="10.5" customHeight="1" x14ac:dyDescent="0.2"/>
    <row r="2251" ht="10.5" customHeight="1" x14ac:dyDescent="0.2"/>
    <row r="2252" ht="10.5" customHeight="1" x14ac:dyDescent="0.2"/>
    <row r="2253" ht="10.5" customHeight="1" x14ac:dyDescent="0.2"/>
    <row r="2254" ht="10.5" customHeight="1" x14ac:dyDescent="0.2"/>
    <row r="2255" ht="10.5" customHeight="1" x14ac:dyDescent="0.2"/>
    <row r="2256" ht="10.5" customHeight="1" x14ac:dyDescent="0.2"/>
    <row r="2257" ht="10.5" customHeight="1" x14ac:dyDescent="0.2"/>
    <row r="2258" ht="10.5" customHeight="1" x14ac:dyDescent="0.2"/>
    <row r="2259" ht="10.5" customHeight="1" x14ac:dyDescent="0.2"/>
    <row r="2260" ht="10.5" customHeight="1" x14ac:dyDescent="0.2"/>
    <row r="2261" ht="10.5" customHeight="1" x14ac:dyDescent="0.2"/>
    <row r="2262" ht="10.5" customHeight="1" x14ac:dyDescent="0.2"/>
    <row r="2263" ht="10.5" customHeight="1" x14ac:dyDescent="0.2"/>
    <row r="2264" ht="10.5" customHeight="1" x14ac:dyDescent="0.2"/>
    <row r="2265" ht="10.5" customHeight="1" x14ac:dyDescent="0.2"/>
    <row r="2266" ht="10.5" customHeight="1" x14ac:dyDescent="0.2"/>
    <row r="2267" ht="10.5" customHeight="1" x14ac:dyDescent="0.2"/>
    <row r="2268" ht="10.5" customHeight="1" x14ac:dyDescent="0.2"/>
    <row r="2269" ht="10.5" customHeight="1" x14ac:dyDescent="0.2"/>
    <row r="2270" ht="10.5" customHeight="1" x14ac:dyDescent="0.2"/>
    <row r="2271" ht="10.5" customHeight="1" x14ac:dyDescent="0.2"/>
    <row r="2272" ht="10.5" customHeight="1" x14ac:dyDescent="0.2"/>
    <row r="2273" ht="10.5" customHeight="1" x14ac:dyDescent="0.2"/>
    <row r="2274" ht="10.5" customHeight="1" x14ac:dyDescent="0.2"/>
    <row r="2275" ht="10.5" customHeight="1" x14ac:dyDescent="0.2"/>
    <row r="2276" ht="10.5" customHeight="1" x14ac:dyDescent="0.2"/>
    <row r="2277" ht="10.5" customHeight="1" x14ac:dyDescent="0.2"/>
    <row r="2278" ht="10.5" customHeight="1" x14ac:dyDescent="0.2"/>
    <row r="2279" ht="10.5" customHeight="1" x14ac:dyDescent="0.2"/>
    <row r="2280" ht="10.5" customHeight="1" x14ac:dyDescent="0.2"/>
    <row r="2281" ht="10.5" customHeight="1" x14ac:dyDescent="0.2"/>
    <row r="2282" ht="10.5" customHeight="1" x14ac:dyDescent="0.2"/>
    <row r="2283" ht="10.5" customHeight="1" x14ac:dyDescent="0.2"/>
    <row r="2284" ht="10.5" customHeight="1" x14ac:dyDescent="0.2"/>
    <row r="2285" ht="10.5" customHeight="1" x14ac:dyDescent="0.2"/>
    <row r="2286" ht="10.5" customHeight="1" x14ac:dyDescent="0.2"/>
    <row r="2287" ht="10.5" customHeight="1" x14ac:dyDescent="0.2"/>
    <row r="2288" ht="10.5" customHeight="1" x14ac:dyDescent="0.2"/>
    <row r="2289" ht="10.5" customHeight="1" x14ac:dyDescent="0.2"/>
    <row r="2290" ht="10.5" customHeight="1" x14ac:dyDescent="0.2"/>
    <row r="2291" ht="10.5" customHeight="1" x14ac:dyDescent="0.2"/>
    <row r="2292" ht="10.5" customHeight="1" x14ac:dyDescent="0.2"/>
    <row r="2293" ht="10.5" customHeight="1" x14ac:dyDescent="0.2"/>
    <row r="2294" ht="10.5" customHeight="1" x14ac:dyDescent="0.2"/>
    <row r="2295" ht="10.5" customHeight="1" x14ac:dyDescent="0.2"/>
    <row r="2296" ht="10.5" customHeight="1" x14ac:dyDescent="0.2"/>
    <row r="2297" ht="10.5" customHeight="1" x14ac:dyDescent="0.2"/>
    <row r="2298" ht="10.5" customHeight="1" x14ac:dyDescent="0.2"/>
    <row r="2299" ht="10.5" customHeight="1" x14ac:dyDescent="0.2"/>
    <row r="2300" ht="10.5" customHeight="1" x14ac:dyDescent="0.2"/>
    <row r="2301" ht="10.5" customHeight="1" x14ac:dyDescent="0.2"/>
    <row r="2302" ht="10.5" customHeight="1" x14ac:dyDescent="0.2"/>
    <row r="2303" ht="10.5" customHeight="1" x14ac:dyDescent="0.2"/>
    <row r="2304" ht="10.5" customHeight="1" x14ac:dyDescent="0.2"/>
    <row r="2305" ht="10.5" customHeight="1" x14ac:dyDescent="0.2"/>
    <row r="2306" ht="10.5" customHeight="1" x14ac:dyDescent="0.2"/>
    <row r="2307" ht="10.5" customHeight="1" x14ac:dyDescent="0.2"/>
    <row r="2308" ht="10.5" customHeight="1" x14ac:dyDescent="0.2"/>
    <row r="2309" ht="10.5" customHeight="1" x14ac:dyDescent="0.2"/>
    <row r="2310" ht="10.5" customHeight="1" x14ac:dyDescent="0.2"/>
    <row r="2311" ht="10.5" customHeight="1" x14ac:dyDescent="0.2"/>
    <row r="2312" ht="10.5" customHeight="1" x14ac:dyDescent="0.2"/>
    <row r="2313" ht="10.5" customHeight="1" x14ac:dyDescent="0.2"/>
    <row r="2314" ht="10.5" customHeight="1" x14ac:dyDescent="0.2"/>
    <row r="2315" ht="10.5" customHeight="1" x14ac:dyDescent="0.2"/>
    <row r="2316" ht="10.5" customHeight="1" x14ac:dyDescent="0.2"/>
    <row r="2317" ht="10.5" customHeight="1" x14ac:dyDescent="0.2"/>
    <row r="2318" ht="10.5" customHeight="1" x14ac:dyDescent="0.2"/>
    <row r="2319" ht="10.5" customHeight="1" x14ac:dyDescent="0.2"/>
    <row r="2320" ht="10.5" customHeight="1" x14ac:dyDescent="0.2"/>
    <row r="2321" ht="10.5" customHeight="1" x14ac:dyDescent="0.2"/>
    <row r="2322" ht="10.5" customHeight="1" x14ac:dyDescent="0.2"/>
    <row r="2323" ht="10.5" customHeight="1" x14ac:dyDescent="0.2"/>
    <row r="2324" ht="10.5" customHeight="1" x14ac:dyDescent="0.2"/>
    <row r="2325" ht="10.5" customHeight="1" x14ac:dyDescent="0.2"/>
    <row r="2326" ht="10.5" customHeight="1" x14ac:dyDescent="0.2"/>
    <row r="2327" ht="10.5" customHeight="1" x14ac:dyDescent="0.2"/>
    <row r="2328" ht="10.5" customHeight="1" x14ac:dyDescent="0.2"/>
    <row r="2329" ht="10.5" customHeight="1" x14ac:dyDescent="0.2"/>
    <row r="2330" ht="10.5" customHeight="1" x14ac:dyDescent="0.2"/>
    <row r="2331" ht="10.5" customHeight="1" x14ac:dyDescent="0.2"/>
    <row r="2332" ht="10.5" customHeight="1" x14ac:dyDescent="0.2"/>
    <row r="2333" ht="10.5" customHeight="1" x14ac:dyDescent="0.2"/>
    <row r="2334" ht="10.5" customHeight="1" x14ac:dyDescent="0.2"/>
    <row r="2335" ht="10.5" customHeight="1" x14ac:dyDescent="0.2"/>
    <row r="2336" ht="10.5" customHeight="1" x14ac:dyDescent="0.2"/>
    <row r="2337" ht="10.5" customHeight="1" x14ac:dyDescent="0.2"/>
    <row r="2338" ht="10.5" customHeight="1" x14ac:dyDescent="0.2"/>
    <row r="2339" ht="10.5" customHeight="1" x14ac:dyDescent="0.2"/>
    <row r="2340" ht="10.5" customHeight="1" x14ac:dyDescent="0.2"/>
    <row r="2341" ht="10.5" customHeight="1" x14ac:dyDescent="0.2"/>
    <row r="2342" ht="10.5" customHeight="1" x14ac:dyDescent="0.2"/>
    <row r="2343" ht="10.5" customHeight="1" x14ac:dyDescent="0.2"/>
    <row r="2344" ht="10.5" customHeight="1" x14ac:dyDescent="0.2"/>
    <row r="2345" ht="10.5" customHeight="1" x14ac:dyDescent="0.2"/>
    <row r="2346" ht="10.5" customHeight="1" x14ac:dyDescent="0.2"/>
    <row r="2347" ht="10.5" customHeight="1" x14ac:dyDescent="0.2"/>
    <row r="2348" ht="10.5" customHeight="1" x14ac:dyDescent="0.2"/>
    <row r="2349" ht="10.5" customHeight="1" x14ac:dyDescent="0.2"/>
    <row r="2350" ht="10.5" customHeight="1" x14ac:dyDescent="0.2"/>
    <row r="2351" ht="10.5" customHeight="1" x14ac:dyDescent="0.2"/>
    <row r="2352" ht="10.5" customHeight="1" x14ac:dyDescent="0.2"/>
    <row r="2353" ht="10.5" customHeight="1" x14ac:dyDescent="0.2"/>
    <row r="2354" ht="10.5" customHeight="1" x14ac:dyDescent="0.2"/>
    <row r="2355" ht="10.5" customHeight="1" x14ac:dyDescent="0.2"/>
    <row r="2356" ht="10.5" customHeight="1" x14ac:dyDescent="0.2"/>
    <row r="2357" ht="10.5" customHeight="1" x14ac:dyDescent="0.2"/>
    <row r="2358" ht="10.5" customHeight="1" x14ac:dyDescent="0.2"/>
    <row r="2359" ht="10.5" customHeight="1" x14ac:dyDescent="0.2"/>
    <row r="2360" ht="10.5" customHeight="1" x14ac:dyDescent="0.2"/>
    <row r="2361" ht="10.5" customHeight="1" x14ac:dyDescent="0.2"/>
    <row r="2362" ht="10.5" customHeight="1" x14ac:dyDescent="0.2"/>
    <row r="2363" ht="10.5" customHeight="1" x14ac:dyDescent="0.2"/>
    <row r="2364" ht="10.5" customHeight="1" x14ac:dyDescent="0.2"/>
    <row r="2365" ht="10.5" customHeight="1" x14ac:dyDescent="0.2"/>
    <row r="2366" ht="10.5" customHeight="1" x14ac:dyDescent="0.2"/>
    <row r="2367" ht="10.5" customHeight="1" x14ac:dyDescent="0.2"/>
    <row r="2368" ht="10.5" customHeight="1" x14ac:dyDescent="0.2"/>
    <row r="2369" ht="10.5" customHeight="1" x14ac:dyDescent="0.2"/>
    <row r="2370" ht="10.5" customHeight="1" x14ac:dyDescent="0.2"/>
    <row r="2371" ht="10.5" customHeight="1" x14ac:dyDescent="0.2"/>
    <row r="2372" ht="10.5" customHeight="1" x14ac:dyDescent="0.2"/>
    <row r="2373" ht="10.5" customHeight="1" x14ac:dyDescent="0.2"/>
    <row r="2374" ht="10.5" customHeight="1" x14ac:dyDescent="0.2"/>
    <row r="2375" ht="10.5" customHeight="1" x14ac:dyDescent="0.2"/>
    <row r="2376" ht="10.5" customHeight="1" x14ac:dyDescent="0.2"/>
    <row r="2377" ht="10.5" customHeight="1" x14ac:dyDescent="0.2"/>
    <row r="2378" ht="10.5" customHeight="1" x14ac:dyDescent="0.2"/>
    <row r="2379" ht="10.5" customHeight="1" x14ac:dyDescent="0.2"/>
    <row r="2380" ht="10.5" customHeight="1" x14ac:dyDescent="0.2"/>
    <row r="2381" ht="10.5" customHeight="1" x14ac:dyDescent="0.2"/>
    <row r="2382" ht="10.5" customHeight="1" x14ac:dyDescent="0.2"/>
    <row r="2383" ht="10.5" customHeight="1" x14ac:dyDescent="0.2"/>
    <row r="2384" ht="10.5" customHeight="1" x14ac:dyDescent="0.2"/>
    <row r="2385" ht="10.5" customHeight="1" x14ac:dyDescent="0.2"/>
    <row r="2386" ht="10.5" customHeight="1" x14ac:dyDescent="0.2"/>
    <row r="2387" ht="10.5" customHeight="1" x14ac:dyDescent="0.2"/>
    <row r="2388" ht="10.5" customHeight="1" x14ac:dyDescent="0.2"/>
    <row r="2389" ht="10.5" customHeight="1" x14ac:dyDescent="0.2"/>
    <row r="2390" ht="10.5" customHeight="1" x14ac:dyDescent="0.2"/>
    <row r="2391" ht="10.5" customHeight="1" x14ac:dyDescent="0.2"/>
    <row r="2392" ht="10.5" customHeight="1" x14ac:dyDescent="0.2"/>
    <row r="2393" ht="10.5" customHeight="1" x14ac:dyDescent="0.2"/>
    <row r="2394" ht="10.5" customHeight="1" x14ac:dyDescent="0.2"/>
    <row r="2395" ht="10.5" customHeight="1" x14ac:dyDescent="0.2"/>
    <row r="2396" ht="10.5" customHeight="1" x14ac:dyDescent="0.2"/>
    <row r="2397" ht="10.5" customHeight="1" x14ac:dyDescent="0.2"/>
    <row r="2398" ht="10.5" customHeight="1" x14ac:dyDescent="0.2"/>
    <row r="2399" ht="10.5" customHeight="1" x14ac:dyDescent="0.2"/>
    <row r="2400" ht="10.5" customHeight="1" x14ac:dyDescent="0.2"/>
    <row r="2401" ht="10.5" customHeight="1" x14ac:dyDescent="0.2"/>
    <row r="2402" ht="10.5" customHeight="1" x14ac:dyDescent="0.2"/>
    <row r="2403" ht="10.5" customHeight="1" x14ac:dyDescent="0.2"/>
    <row r="2404" ht="10.5" customHeight="1" x14ac:dyDescent="0.2"/>
    <row r="2405" ht="10.5" customHeight="1" x14ac:dyDescent="0.2"/>
    <row r="2406" ht="10.5" customHeight="1" x14ac:dyDescent="0.2"/>
    <row r="2407" ht="10.5" customHeight="1" x14ac:dyDescent="0.2"/>
    <row r="2408" ht="10.5" customHeight="1" x14ac:dyDescent="0.2"/>
    <row r="2409" ht="10.5" customHeight="1" x14ac:dyDescent="0.2"/>
    <row r="2410" ht="10.5" customHeight="1" x14ac:dyDescent="0.2"/>
    <row r="2411" ht="10.5" customHeight="1" x14ac:dyDescent="0.2"/>
    <row r="2412" ht="10.5" customHeight="1" x14ac:dyDescent="0.2"/>
    <row r="2413" ht="10.5" customHeight="1" x14ac:dyDescent="0.2"/>
    <row r="2414" ht="10.5" customHeight="1" x14ac:dyDescent="0.2"/>
    <row r="2415" ht="10.5" customHeight="1" x14ac:dyDescent="0.2"/>
    <row r="2416" ht="10.5" customHeight="1" x14ac:dyDescent="0.2"/>
    <row r="2417" ht="10.5" customHeight="1" x14ac:dyDescent="0.2"/>
    <row r="2418" ht="10.5" customHeight="1" x14ac:dyDescent="0.2"/>
    <row r="2419" ht="10.5" customHeight="1" x14ac:dyDescent="0.2"/>
    <row r="2420" ht="10.5" customHeight="1" x14ac:dyDescent="0.2"/>
    <row r="2421" ht="10.5" customHeight="1" x14ac:dyDescent="0.2"/>
    <row r="2422" ht="10.5" customHeight="1" x14ac:dyDescent="0.2"/>
    <row r="2423" ht="10.5" customHeight="1" x14ac:dyDescent="0.2"/>
    <row r="2424" ht="10.5" customHeight="1" x14ac:dyDescent="0.2"/>
    <row r="2425" ht="10.5" customHeight="1" x14ac:dyDescent="0.2"/>
    <row r="2426" ht="10.5" customHeight="1" x14ac:dyDescent="0.2"/>
    <row r="2427" ht="10.5" customHeight="1" x14ac:dyDescent="0.2"/>
    <row r="2428" ht="10.5" customHeight="1" x14ac:dyDescent="0.2"/>
    <row r="2429" ht="10.5" customHeight="1" x14ac:dyDescent="0.2"/>
    <row r="2430" ht="10.5" customHeight="1" x14ac:dyDescent="0.2"/>
    <row r="2431" ht="10.5" customHeight="1" x14ac:dyDescent="0.2"/>
    <row r="2432" ht="10.5" customHeight="1" x14ac:dyDescent="0.2"/>
    <row r="2433" ht="10.5" customHeight="1" x14ac:dyDescent="0.2"/>
    <row r="2434" ht="10.5" customHeight="1" x14ac:dyDescent="0.2"/>
    <row r="2435" ht="10.5" customHeight="1" x14ac:dyDescent="0.2"/>
    <row r="2436" ht="10.5" customHeight="1" x14ac:dyDescent="0.2"/>
    <row r="2437" ht="10.5" customHeight="1" x14ac:dyDescent="0.2"/>
    <row r="2438" ht="10.5" customHeight="1" x14ac:dyDescent="0.2"/>
    <row r="2439" ht="10.5" customHeight="1" x14ac:dyDescent="0.2"/>
    <row r="2440" ht="10.5" customHeight="1" x14ac:dyDescent="0.2"/>
    <row r="2441" ht="10.5" customHeight="1" x14ac:dyDescent="0.2"/>
    <row r="2442" ht="10.5" customHeight="1" x14ac:dyDescent="0.2"/>
    <row r="2443" ht="10.5" customHeight="1" x14ac:dyDescent="0.2"/>
    <row r="2444" ht="10.5" customHeight="1" x14ac:dyDescent="0.2"/>
    <row r="2445" ht="10.5" customHeight="1" x14ac:dyDescent="0.2"/>
    <row r="2446" ht="10.5" customHeight="1" x14ac:dyDescent="0.2"/>
    <row r="2447" ht="10.5" customHeight="1" x14ac:dyDescent="0.2"/>
    <row r="2448" ht="10.5" customHeight="1" x14ac:dyDescent="0.2"/>
    <row r="2449" ht="10.5" customHeight="1" x14ac:dyDescent="0.2"/>
    <row r="2450" ht="10.5" customHeight="1" x14ac:dyDescent="0.2"/>
    <row r="2451" ht="10.5" customHeight="1" x14ac:dyDescent="0.2"/>
    <row r="2452" ht="10.5" customHeight="1" x14ac:dyDescent="0.2"/>
    <row r="2453" ht="10.5" customHeight="1" x14ac:dyDescent="0.2"/>
    <row r="2454" ht="10.5" customHeight="1" x14ac:dyDescent="0.2"/>
    <row r="2455" ht="10.5" customHeight="1" x14ac:dyDescent="0.2"/>
    <row r="2456" ht="10.5" customHeight="1" x14ac:dyDescent="0.2"/>
    <row r="2457" ht="10.5" customHeight="1" x14ac:dyDescent="0.2"/>
    <row r="2458" ht="10.5" customHeight="1" x14ac:dyDescent="0.2"/>
    <row r="2459" ht="10.5" customHeight="1" x14ac:dyDescent="0.2"/>
    <row r="2460" ht="10.5" customHeight="1" x14ac:dyDescent="0.2"/>
    <row r="2461" ht="10.5" customHeight="1" x14ac:dyDescent="0.2"/>
    <row r="2462" ht="10.5" customHeight="1" x14ac:dyDescent="0.2"/>
    <row r="2463" ht="10.5" customHeight="1" x14ac:dyDescent="0.2"/>
    <row r="2464" ht="10.5" customHeight="1" x14ac:dyDescent="0.2"/>
    <row r="2465" ht="10.5" customHeight="1" x14ac:dyDescent="0.2"/>
    <row r="2466" ht="10.5" customHeight="1" x14ac:dyDescent="0.2"/>
    <row r="2467" ht="10.5" customHeight="1" x14ac:dyDescent="0.2"/>
    <row r="2468" ht="10.5" customHeight="1" x14ac:dyDescent="0.2"/>
    <row r="2469" ht="10.5" customHeight="1" x14ac:dyDescent="0.2"/>
    <row r="2470" ht="10.5" customHeight="1" x14ac:dyDescent="0.2"/>
    <row r="2471" ht="10.5" customHeight="1" x14ac:dyDescent="0.2"/>
    <row r="2472" ht="10.5" customHeight="1" x14ac:dyDescent="0.2"/>
    <row r="2473" ht="10.5" customHeight="1" x14ac:dyDescent="0.2"/>
    <row r="2474" ht="10.5" customHeight="1" x14ac:dyDescent="0.2"/>
    <row r="2475" ht="10.5" customHeight="1" x14ac:dyDescent="0.2"/>
    <row r="2476" ht="10.5" customHeight="1" x14ac:dyDescent="0.2"/>
    <row r="2477" ht="10.5" customHeight="1" x14ac:dyDescent="0.2"/>
    <row r="2478" ht="10.5" customHeight="1" x14ac:dyDescent="0.2"/>
    <row r="2479" ht="10.5" customHeight="1" x14ac:dyDescent="0.2"/>
    <row r="2480" ht="10.5" customHeight="1" x14ac:dyDescent="0.2"/>
    <row r="2481" ht="10.5" customHeight="1" x14ac:dyDescent="0.2"/>
    <row r="2482" ht="10.5" customHeight="1" x14ac:dyDescent="0.2"/>
    <row r="2483" ht="10.5" customHeight="1" x14ac:dyDescent="0.2"/>
    <row r="2484" ht="10.5" customHeight="1" x14ac:dyDescent="0.2"/>
    <row r="2485" ht="10.5" customHeight="1" x14ac:dyDescent="0.2"/>
    <row r="2486" ht="10.5" customHeight="1" x14ac:dyDescent="0.2"/>
    <row r="2487" ht="10.5" customHeight="1" x14ac:dyDescent="0.2"/>
    <row r="2488" ht="10.5" customHeight="1" x14ac:dyDescent="0.2"/>
    <row r="2489" ht="10.5" customHeight="1" x14ac:dyDescent="0.2"/>
    <row r="2490" ht="10.5" customHeight="1" x14ac:dyDescent="0.2"/>
    <row r="2491" ht="10.5" customHeight="1" x14ac:dyDescent="0.2"/>
    <row r="2492" ht="10.5" customHeight="1" x14ac:dyDescent="0.2"/>
    <row r="2493" ht="10.5" customHeight="1" x14ac:dyDescent="0.2"/>
    <row r="2494" ht="10.5" customHeight="1" x14ac:dyDescent="0.2"/>
    <row r="2495" ht="10.5" customHeight="1" x14ac:dyDescent="0.2"/>
    <row r="2496" ht="10.5" customHeight="1" x14ac:dyDescent="0.2"/>
    <row r="2497" ht="10.5" customHeight="1" x14ac:dyDescent="0.2"/>
    <row r="2498" ht="10.5" customHeight="1" x14ac:dyDescent="0.2"/>
    <row r="2499" ht="10.5" customHeight="1" x14ac:dyDescent="0.2"/>
    <row r="2500" ht="10.5" customHeight="1" x14ac:dyDescent="0.2"/>
    <row r="2501" ht="10.5" customHeight="1" x14ac:dyDescent="0.2"/>
    <row r="2502" ht="10.5" customHeight="1" x14ac:dyDescent="0.2"/>
    <row r="2503" ht="10.5" customHeight="1" x14ac:dyDescent="0.2"/>
    <row r="2504" ht="10.5" customHeight="1" x14ac:dyDescent="0.2"/>
    <row r="2505" ht="10.5" customHeight="1" x14ac:dyDescent="0.2"/>
    <row r="2506" ht="10.5" customHeight="1" x14ac:dyDescent="0.2"/>
    <row r="2507" ht="10.5" customHeight="1" x14ac:dyDescent="0.2"/>
    <row r="2508" ht="10.5" customHeight="1" x14ac:dyDescent="0.2"/>
    <row r="2509" ht="10.5" customHeight="1" x14ac:dyDescent="0.2"/>
    <row r="2510" ht="10.5" customHeight="1" x14ac:dyDescent="0.2"/>
    <row r="2511" ht="10.5" customHeight="1" x14ac:dyDescent="0.2"/>
    <row r="2512" ht="10.5" customHeight="1" x14ac:dyDescent="0.2"/>
    <row r="2513" ht="10.5" customHeight="1" x14ac:dyDescent="0.2"/>
    <row r="2514" ht="10.5" customHeight="1" x14ac:dyDescent="0.2"/>
    <row r="2515" ht="10.5" customHeight="1" x14ac:dyDescent="0.2"/>
    <row r="2516" ht="10.5" customHeight="1" x14ac:dyDescent="0.2"/>
    <row r="2517" ht="10.5" customHeight="1" x14ac:dyDescent="0.2"/>
    <row r="2518" ht="10.5" customHeight="1" x14ac:dyDescent="0.2"/>
    <row r="2519" ht="10.5" customHeight="1" x14ac:dyDescent="0.2"/>
    <row r="2520" ht="10.5" customHeight="1" x14ac:dyDescent="0.2"/>
    <row r="2521" ht="10.5" customHeight="1" x14ac:dyDescent="0.2"/>
    <row r="2522" ht="10.5" customHeight="1" x14ac:dyDescent="0.2"/>
    <row r="2523" ht="10.5" customHeight="1" x14ac:dyDescent="0.2"/>
    <row r="2524" ht="10.5" customHeight="1" x14ac:dyDescent="0.2"/>
    <row r="2525" ht="10.5" customHeight="1" x14ac:dyDescent="0.2"/>
    <row r="2526" ht="10.5" customHeight="1" x14ac:dyDescent="0.2"/>
    <row r="2527" ht="10.5" customHeight="1" x14ac:dyDescent="0.2"/>
    <row r="2528" ht="10.5" customHeight="1" x14ac:dyDescent="0.2"/>
    <row r="2529" ht="10.5" customHeight="1" x14ac:dyDescent="0.2"/>
    <row r="2530" ht="10.5" customHeight="1" x14ac:dyDescent="0.2"/>
    <row r="2531" ht="10.5" customHeight="1" x14ac:dyDescent="0.2"/>
    <row r="2532" ht="10.5" customHeight="1" x14ac:dyDescent="0.2"/>
    <row r="2533" ht="10.5" customHeight="1" x14ac:dyDescent="0.2"/>
    <row r="2534" ht="10.5" customHeight="1" x14ac:dyDescent="0.2"/>
    <row r="2535" ht="10.5" customHeight="1" x14ac:dyDescent="0.2"/>
    <row r="2536" ht="10.5" customHeight="1" x14ac:dyDescent="0.2"/>
    <row r="2537" ht="10.5" customHeight="1" x14ac:dyDescent="0.2"/>
    <row r="2538" ht="10.5" customHeight="1" x14ac:dyDescent="0.2"/>
    <row r="2539" ht="10.5" customHeight="1" x14ac:dyDescent="0.2"/>
    <row r="2540" ht="10.5" customHeight="1" x14ac:dyDescent="0.2"/>
    <row r="2541" ht="10.5" customHeight="1" x14ac:dyDescent="0.2"/>
    <row r="2542" ht="10.5" customHeight="1" x14ac:dyDescent="0.2"/>
    <row r="2543" ht="10.5" customHeight="1" x14ac:dyDescent="0.2"/>
    <row r="2544" ht="10.5" customHeight="1" x14ac:dyDescent="0.2"/>
    <row r="2545" ht="10.5" customHeight="1" x14ac:dyDescent="0.2"/>
    <row r="2546" ht="10.5" customHeight="1" x14ac:dyDescent="0.2"/>
    <row r="2547" ht="10.5" customHeight="1" x14ac:dyDescent="0.2"/>
    <row r="2548" ht="10.5" customHeight="1" x14ac:dyDescent="0.2"/>
    <row r="2549" ht="10.5" customHeight="1" x14ac:dyDescent="0.2"/>
    <row r="2550" ht="10.5" customHeight="1" x14ac:dyDescent="0.2"/>
    <row r="2551" ht="10.5" customHeight="1" x14ac:dyDescent="0.2"/>
    <row r="2552" ht="10.5" customHeight="1" x14ac:dyDescent="0.2"/>
    <row r="2553" ht="10.5" customHeight="1" x14ac:dyDescent="0.2"/>
    <row r="2554" ht="10.5" customHeight="1" x14ac:dyDescent="0.2"/>
    <row r="2555" ht="10.5" customHeight="1" x14ac:dyDescent="0.2"/>
    <row r="2556" ht="10.5" customHeight="1" x14ac:dyDescent="0.2"/>
    <row r="2557" ht="10.5" customHeight="1" x14ac:dyDescent="0.2"/>
    <row r="2558" ht="10.5" customHeight="1" x14ac:dyDescent="0.2"/>
    <row r="2559" ht="10.5" customHeight="1" x14ac:dyDescent="0.2"/>
    <row r="2560" ht="10.5" customHeight="1" x14ac:dyDescent="0.2"/>
    <row r="2561" ht="10.5" customHeight="1" x14ac:dyDescent="0.2"/>
    <row r="2562" ht="10.5" customHeight="1" x14ac:dyDescent="0.2"/>
    <row r="2563" ht="10.5" customHeight="1" x14ac:dyDescent="0.2"/>
    <row r="2564" ht="10.5" customHeight="1" x14ac:dyDescent="0.2"/>
    <row r="2565" ht="10.5" customHeight="1" x14ac:dyDescent="0.2"/>
    <row r="2566" ht="10.5" customHeight="1" x14ac:dyDescent="0.2"/>
    <row r="2567" ht="10.5" customHeight="1" x14ac:dyDescent="0.2"/>
    <row r="2568" ht="10.5" customHeight="1" x14ac:dyDescent="0.2"/>
    <row r="2569" ht="10.5" customHeight="1" x14ac:dyDescent="0.2"/>
    <row r="2570" ht="10.5" customHeight="1" x14ac:dyDescent="0.2"/>
    <row r="2571" ht="10.5" customHeight="1" x14ac:dyDescent="0.2"/>
    <row r="2572" ht="10.5" customHeight="1" x14ac:dyDescent="0.2"/>
    <row r="2573" ht="10.5" customHeight="1" x14ac:dyDescent="0.2"/>
    <row r="2574" ht="10.5" customHeight="1" x14ac:dyDescent="0.2"/>
    <row r="2575" ht="10.5" customHeight="1" x14ac:dyDescent="0.2"/>
    <row r="2576" ht="10.5" customHeight="1" x14ac:dyDescent="0.2"/>
    <row r="2577" ht="10.5" customHeight="1" x14ac:dyDescent="0.2"/>
    <row r="2578" ht="10.5" customHeight="1" x14ac:dyDescent="0.2"/>
    <row r="2579" ht="10.5" customHeight="1" x14ac:dyDescent="0.2"/>
    <row r="2580" ht="10.5" customHeight="1" x14ac:dyDescent="0.2"/>
    <row r="2581" ht="10.5" customHeight="1" x14ac:dyDescent="0.2"/>
    <row r="2582" ht="10.5" customHeight="1" x14ac:dyDescent="0.2"/>
    <row r="2583" ht="10.5" customHeight="1" x14ac:dyDescent="0.2"/>
    <row r="2584" ht="10.5" customHeight="1" x14ac:dyDescent="0.2"/>
    <row r="2585" ht="10.5" customHeight="1" x14ac:dyDescent="0.2"/>
    <row r="2586" ht="10.5" customHeight="1" x14ac:dyDescent="0.2"/>
    <row r="2587" ht="10.5" customHeight="1" x14ac:dyDescent="0.2"/>
    <row r="2588" ht="10.5" customHeight="1" x14ac:dyDescent="0.2"/>
    <row r="2589" ht="10.5" customHeight="1" x14ac:dyDescent="0.2"/>
    <row r="2590" ht="10.5" customHeight="1" x14ac:dyDescent="0.2"/>
    <row r="2591" ht="10.5" customHeight="1" x14ac:dyDescent="0.2"/>
    <row r="2592" ht="10.5" customHeight="1" x14ac:dyDescent="0.2"/>
    <row r="2593" ht="10.5" customHeight="1" x14ac:dyDescent="0.2"/>
    <row r="2594" ht="10.5" customHeight="1" x14ac:dyDescent="0.2"/>
    <row r="2595" ht="10.5" customHeight="1" x14ac:dyDescent="0.2"/>
    <row r="2596" ht="10.5" customHeight="1" x14ac:dyDescent="0.2"/>
    <row r="2597" ht="10.5" customHeight="1" x14ac:dyDescent="0.2"/>
    <row r="2598" ht="10.5" customHeight="1" x14ac:dyDescent="0.2"/>
    <row r="2599" ht="10.5" customHeight="1" x14ac:dyDescent="0.2"/>
    <row r="2600" ht="10.5" customHeight="1" x14ac:dyDescent="0.2"/>
    <row r="2601" ht="10.5" customHeight="1" x14ac:dyDescent="0.2"/>
    <row r="2602" ht="10.5" customHeight="1" x14ac:dyDescent="0.2"/>
    <row r="2603" ht="10.5" customHeight="1" x14ac:dyDescent="0.2"/>
    <row r="2604" ht="10.5" customHeight="1" x14ac:dyDescent="0.2"/>
    <row r="2605" ht="10.5" customHeight="1" x14ac:dyDescent="0.2"/>
    <row r="2606" ht="10.5" customHeight="1" x14ac:dyDescent="0.2"/>
    <row r="2607" ht="10.5" customHeight="1" x14ac:dyDescent="0.2"/>
    <row r="2608" ht="10.5" customHeight="1" x14ac:dyDescent="0.2"/>
    <row r="2609" ht="10.5" customHeight="1" x14ac:dyDescent="0.2"/>
    <row r="2610" ht="10.5" customHeight="1" x14ac:dyDescent="0.2"/>
    <row r="2611" ht="10.5" customHeight="1" x14ac:dyDescent="0.2"/>
    <row r="2612" ht="10.5" customHeight="1" x14ac:dyDescent="0.2"/>
    <row r="2613" ht="10.5" customHeight="1" x14ac:dyDescent="0.2"/>
    <row r="2614" ht="10.5" customHeight="1" x14ac:dyDescent="0.2"/>
    <row r="2615" ht="10.5" customHeight="1" x14ac:dyDescent="0.2"/>
    <row r="2616" ht="10.5" customHeight="1" x14ac:dyDescent="0.2"/>
    <row r="2617" ht="10.5" customHeight="1" x14ac:dyDescent="0.2"/>
    <row r="2618" ht="10.5" customHeight="1" x14ac:dyDescent="0.2"/>
    <row r="2619" ht="10.5" customHeight="1" x14ac:dyDescent="0.2"/>
    <row r="2620" ht="10.5" customHeight="1" x14ac:dyDescent="0.2"/>
    <row r="2621" ht="10.5" customHeight="1" x14ac:dyDescent="0.2"/>
    <row r="2622" ht="10.5" customHeight="1" x14ac:dyDescent="0.2"/>
    <row r="2623" ht="10.5" customHeight="1" x14ac:dyDescent="0.2"/>
    <row r="2624" ht="10.5" customHeight="1" x14ac:dyDescent="0.2"/>
    <row r="2625" ht="10.5" customHeight="1" x14ac:dyDescent="0.2"/>
    <row r="2626" ht="10.5" customHeight="1" x14ac:dyDescent="0.2"/>
    <row r="2627" ht="10.5" customHeight="1" x14ac:dyDescent="0.2"/>
    <row r="2628" ht="10.5" customHeight="1" x14ac:dyDescent="0.2"/>
    <row r="2629" ht="10.5" customHeight="1" x14ac:dyDescent="0.2"/>
    <row r="2630" ht="10.5" customHeight="1" x14ac:dyDescent="0.2"/>
    <row r="2631" ht="10.5" customHeight="1" x14ac:dyDescent="0.2"/>
    <row r="2632" ht="10.5" customHeight="1" x14ac:dyDescent="0.2"/>
    <row r="2633" ht="10.5" customHeight="1" x14ac:dyDescent="0.2"/>
    <row r="2634" ht="10.5" customHeight="1" x14ac:dyDescent="0.2"/>
    <row r="2635" ht="10.5" customHeight="1" x14ac:dyDescent="0.2"/>
    <row r="2636" ht="10.5" customHeight="1" x14ac:dyDescent="0.2"/>
    <row r="2637" ht="10.5" customHeight="1" x14ac:dyDescent="0.2"/>
    <row r="2638" ht="10.5" customHeight="1" x14ac:dyDescent="0.2"/>
    <row r="2639" ht="10.5" customHeight="1" x14ac:dyDescent="0.2"/>
    <row r="2640" ht="10.5" customHeight="1" x14ac:dyDescent="0.2"/>
    <row r="2641" ht="10.5" customHeight="1" x14ac:dyDescent="0.2"/>
    <row r="2642" ht="10.5" customHeight="1" x14ac:dyDescent="0.2"/>
    <row r="2643" ht="10.5" customHeight="1" x14ac:dyDescent="0.2"/>
    <row r="2644" ht="10.5" customHeight="1" x14ac:dyDescent="0.2"/>
    <row r="2645" ht="10.5" customHeight="1" x14ac:dyDescent="0.2"/>
    <row r="2646" ht="10.5" customHeight="1" x14ac:dyDescent="0.2"/>
    <row r="2647" ht="10.5" customHeight="1" x14ac:dyDescent="0.2"/>
    <row r="2648" ht="10.5" customHeight="1" x14ac:dyDescent="0.2"/>
    <row r="2649" ht="10.5" customHeight="1" x14ac:dyDescent="0.2"/>
    <row r="2650" ht="10.5" customHeight="1" x14ac:dyDescent="0.2"/>
    <row r="2651" ht="10.5" customHeight="1" x14ac:dyDescent="0.2"/>
    <row r="2652" ht="10.5" customHeight="1" x14ac:dyDescent="0.2"/>
    <row r="2653" ht="10.5" customHeight="1" x14ac:dyDescent="0.2"/>
    <row r="2654" ht="10.5" customHeight="1" x14ac:dyDescent="0.2"/>
    <row r="2655" ht="10.5" customHeight="1" x14ac:dyDescent="0.2"/>
    <row r="2656" ht="10.5" customHeight="1" x14ac:dyDescent="0.2"/>
    <row r="2657" ht="10.5" customHeight="1" x14ac:dyDescent="0.2"/>
    <row r="2658" ht="10.5" customHeight="1" x14ac:dyDescent="0.2"/>
    <row r="2659" ht="10.5" customHeight="1" x14ac:dyDescent="0.2"/>
    <row r="2660" ht="10.5" customHeight="1" x14ac:dyDescent="0.2"/>
    <row r="2661" ht="10.5" customHeight="1" x14ac:dyDescent="0.2"/>
    <row r="2662" ht="10.5" customHeight="1" x14ac:dyDescent="0.2"/>
    <row r="2663" ht="10.5" customHeight="1" x14ac:dyDescent="0.2"/>
    <row r="2664" ht="10.5" customHeight="1" x14ac:dyDescent="0.2"/>
    <row r="2665" ht="10.5" customHeight="1" x14ac:dyDescent="0.2"/>
    <row r="2666" ht="10.5" customHeight="1" x14ac:dyDescent="0.2"/>
    <row r="2667" ht="10.5" customHeight="1" x14ac:dyDescent="0.2"/>
    <row r="2668" ht="10.5" customHeight="1" x14ac:dyDescent="0.2"/>
    <row r="2669" ht="10.5" customHeight="1" x14ac:dyDescent="0.2"/>
    <row r="2670" ht="10.5" customHeight="1" x14ac:dyDescent="0.2"/>
    <row r="2671" ht="10.5" customHeight="1" x14ac:dyDescent="0.2"/>
    <row r="2672" ht="10.5" customHeight="1" x14ac:dyDescent="0.2"/>
    <row r="2673" ht="10.5" customHeight="1" x14ac:dyDescent="0.2"/>
    <row r="2674" ht="10.5" customHeight="1" x14ac:dyDescent="0.2"/>
    <row r="2675" ht="10.5" customHeight="1" x14ac:dyDescent="0.2"/>
    <row r="2676" ht="10.5" customHeight="1" x14ac:dyDescent="0.2"/>
    <row r="2677" ht="10.5" customHeight="1" x14ac:dyDescent="0.2"/>
    <row r="2678" ht="10.5" customHeight="1" x14ac:dyDescent="0.2"/>
    <row r="2679" ht="10.5" customHeight="1" x14ac:dyDescent="0.2"/>
    <row r="2680" ht="10.5" customHeight="1" x14ac:dyDescent="0.2"/>
    <row r="2681" ht="10.5" customHeight="1" x14ac:dyDescent="0.2"/>
    <row r="2682" ht="10.5" customHeight="1" x14ac:dyDescent="0.2"/>
    <row r="2683" ht="10.5" customHeight="1" x14ac:dyDescent="0.2"/>
    <row r="2684" ht="10.5" customHeight="1" x14ac:dyDescent="0.2"/>
    <row r="2685" ht="10.5" customHeight="1" x14ac:dyDescent="0.2"/>
    <row r="2686" ht="10.5" customHeight="1" x14ac:dyDescent="0.2"/>
    <row r="2687" ht="10.5" customHeight="1" x14ac:dyDescent="0.2"/>
    <row r="2688" ht="10.5" customHeight="1" x14ac:dyDescent="0.2"/>
    <row r="2689" ht="10.5" customHeight="1" x14ac:dyDescent="0.2"/>
    <row r="2690" ht="10.5" customHeight="1" x14ac:dyDescent="0.2"/>
    <row r="2691" ht="10.5" customHeight="1" x14ac:dyDescent="0.2"/>
    <row r="2692" ht="10.5" customHeight="1" x14ac:dyDescent="0.2"/>
    <row r="2693" ht="10.5" customHeight="1" x14ac:dyDescent="0.2"/>
    <row r="2694" ht="10.5" customHeight="1" x14ac:dyDescent="0.2"/>
    <row r="2695" ht="10.5" customHeight="1" x14ac:dyDescent="0.2"/>
    <row r="2696" ht="10.5" customHeight="1" x14ac:dyDescent="0.2"/>
    <row r="2697" ht="10.5" customHeight="1" x14ac:dyDescent="0.2"/>
    <row r="2698" ht="10.5" customHeight="1" x14ac:dyDescent="0.2"/>
    <row r="2699" ht="10.5" customHeight="1" x14ac:dyDescent="0.2"/>
    <row r="2700" ht="10.5" customHeight="1" x14ac:dyDescent="0.2"/>
    <row r="2701" ht="10.5" customHeight="1" x14ac:dyDescent="0.2"/>
    <row r="2702" ht="10.5" customHeight="1" x14ac:dyDescent="0.2"/>
    <row r="2703" ht="10.5" customHeight="1" x14ac:dyDescent="0.2"/>
    <row r="2704" ht="10.5" customHeight="1" x14ac:dyDescent="0.2"/>
    <row r="2705" ht="10.5" customHeight="1" x14ac:dyDescent="0.2"/>
    <row r="2706" ht="10.5" customHeight="1" x14ac:dyDescent="0.2"/>
    <row r="2707" ht="10.5" customHeight="1" x14ac:dyDescent="0.2"/>
    <row r="2708" ht="10.5" customHeight="1" x14ac:dyDescent="0.2"/>
    <row r="2709" ht="10.5" customHeight="1" x14ac:dyDescent="0.2"/>
    <row r="2710" ht="10.5" customHeight="1" x14ac:dyDescent="0.2"/>
    <row r="2711" ht="10.5" customHeight="1" x14ac:dyDescent="0.2"/>
    <row r="2712" ht="10.5" customHeight="1" x14ac:dyDescent="0.2"/>
    <row r="2713" ht="10.5" customHeight="1" x14ac:dyDescent="0.2"/>
    <row r="2714" ht="10.5" customHeight="1" x14ac:dyDescent="0.2"/>
    <row r="2715" ht="10.5" customHeight="1" x14ac:dyDescent="0.2"/>
    <row r="2716" ht="10.5" customHeight="1" x14ac:dyDescent="0.2"/>
    <row r="2717" ht="10.5" customHeight="1" x14ac:dyDescent="0.2"/>
    <row r="2718" ht="10.5" customHeight="1" x14ac:dyDescent="0.2"/>
    <row r="2719" ht="10.5" customHeight="1" x14ac:dyDescent="0.2"/>
    <row r="2720" ht="10.5" customHeight="1" x14ac:dyDescent="0.2"/>
    <row r="2721" ht="10.5" customHeight="1" x14ac:dyDescent="0.2"/>
    <row r="2722" ht="10.5" customHeight="1" x14ac:dyDescent="0.2"/>
    <row r="2723" ht="10.5" customHeight="1" x14ac:dyDescent="0.2"/>
    <row r="2724" ht="10.5" customHeight="1" x14ac:dyDescent="0.2"/>
    <row r="2725" ht="10.5" customHeight="1" x14ac:dyDescent="0.2"/>
    <row r="2726" ht="10.5" customHeight="1" x14ac:dyDescent="0.2"/>
    <row r="2727" ht="10.5" customHeight="1" x14ac:dyDescent="0.2"/>
    <row r="2728" ht="10.5" customHeight="1" x14ac:dyDescent="0.2"/>
    <row r="2729" ht="10.5" customHeight="1" x14ac:dyDescent="0.2"/>
    <row r="2730" ht="10.5" customHeight="1" x14ac:dyDescent="0.2"/>
    <row r="2731" ht="10.5" customHeight="1" x14ac:dyDescent="0.2"/>
    <row r="2732" ht="10.5" customHeight="1" x14ac:dyDescent="0.2"/>
    <row r="2733" ht="10.5" customHeight="1" x14ac:dyDescent="0.2"/>
    <row r="2734" ht="10.5" customHeight="1" x14ac:dyDescent="0.2"/>
    <row r="2735" ht="10.5" customHeight="1" x14ac:dyDescent="0.2"/>
    <row r="2736" ht="10.5" customHeight="1" x14ac:dyDescent="0.2"/>
    <row r="2737" ht="10.5" customHeight="1" x14ac:dyDescent="0.2"/>
    <row r="2738" ht="10.5" customHeight="1" x14ac:dyDescent="0.2"/>
    <row r="2739" ht="10.5" customHeight="1" x14ac:dyDescent="0.2"/>
    <row r="2740" ht="10.5" customHeight="1" x14ac:dyDescent="0.2"/>
    <row r="2741" ht="10.5" customHeight="1" x14ac:dyDescent="0.2"/>
    <row r="2742" ht="10.5" customHeight="1" x14ac:dyDescent="0.2"/>
    <row r="2743" ht="10.5" customHeight="1" x14ac:dyDescent="0.2"/>
    <row r="2744" ht="10.5" customHeight="1" x14ac:dyDescent="0.2"/>
    <row r="2745" ht="10.5" customHeight="1" x14ac:dyDescent="0.2"/>
    <row r="2746" ht="10.5" customHeight="1" x14ac:dyDescent="0.2"/>
    <row r="2747" ht="10.5" customHeight="1" x14ac:dyDescent="0.2"/>
    <row r="2748" ht="10.5" customHeight="1" x14ac:dyDescent="0.2"/>
    <row r="2749" ht="10.5" customHeight="1" x14ac:dyDescent="0.2"/>
    <row r="2750" ht="10.5" customHeight="1" x14ac:dyDescent="0.2"/>
    <row r="2751" ht="10.5" customHeight="1" x14ac:dyDescent="0.2"/>
    <row r="2752" ht="10.5" customHeight="1" x14ac:dyDescent="0.2"/>
    <row r="2753" ht="10.5" customHeight="1" x14ac:dyDescent="0.2"/>
    <row r="2754" ht="10.5" customHeight="1" x14ac:dyDescent="0.2"/>
    <row r="2755" ht="10.5" customHeight="1" x14ac:dyDescent="0.2"/>
    <row r="2756" ht="10.5" customHeight="1" x14ac:dyDescent="0.2"/>
    <row r="2757" ht="10.5" customHeight="1" x14ac:dyDescent="0.2"/>
    <row r="2758" ht="10.5" customHeight="1" x14ac:dyDescent="0.2"/>
    <row r="2759" ht="10.5" customHeight="1" x14ac:dyDescent="0.2"/>
    <row r="2760" ht="10.5" customHeight="1" x14ac:dyDescent="0.2"/>
    <row r="2761" ht="10.5" customHeight="1" x14ac:dyDescent="0.2"/>
    <row r="2762" ht="10.5" customHeight="1" x14ac:dyDescent="0.2"/>
    <row r="2763" ht="10.5" customHeight="1" x14ac:dyDescent="0.2"/>
    <row r="2764" ht="10.5" customHeight="1" x14ac:dyDescent="0.2"/>
    <row r="2765" ht="10.5" customHeight="1" x14ac:dyDescent="0.2"/>
    <row r="2766" ht="10.5" customHeight="1" x14ac:dyDescent="0.2"/>
    <row r="2767" ht="10.5" customHeight="1" x14ac:dyDescent="0.2"/>
    <row r="2768" ht="10.5" customHeight="1" x14ac:dyDescent="0.2"/>
    <row r="2769" ht="10.5" customHeight="1" x14ac:dyDescent="0.2"/>
    <row r="2770" ht="10.5" customHeight="1" x14ac:dyDescent="0.2"/>
    <row r="2771" ht="10.5" customHeight="1" x14ac:dyDescent="0.2"/>
    <row r="2772" ht="10.5" customHeight="1" x14ac:dyDescent="0.2"/>
    <row r="2773" ht="10.5" customHeight="1" x14ac:dyDescent="0.2"/>
    <row r="2774" ht="10.5" customHeight="1" x14ac:dyDescent="0.2"/>
    <row r="2775" ht="10.5" customHeight="1" x14ac:dyDescent="0.2"/>
    <row r="2776" ht="10.5" customHeight="1" x14ac:dyDescent="0.2"/>
    <row r="2777" ht="10.5" customHeight="1" x14ac:dyDescent="0.2"/>
    <row r="2778" ht="10.5" customHeight="1" x14ac:dyDescent="0.2"/>
    <row r="2779" ht="10.5" customHeight="1" x14ac:dyDescent="0.2"/>
    <row r="2780" ht="10.5" customHeight="1" x14ac:dyDescent="0.2"/>
    <row r="2781" ht="10.5" customHeight="1" x14ac:dyDescent="0.2"/>
    <row r="2782" ht="10.5" customHeight="1" x14ac:dyDescent="0.2"/>
    <row r="2783" ht="10.5" customHeight="1" x14ac:dyDescent="0.2"/>
    <row r="2784" ht="10.5" customHeight="1" x14ac:dyDescent="0.2"/>
    <row r="2785" ht="10.5" customHeight="1" x14ac:dyDescent="0.2"/>
    <row r="2786" ht="10.5" customHeight="1" x14ac:dyDescent="0.2"/>
    <row r="2787" ht="10.5" customHeight="1" x14ac:dyDescent="0.2"/>
    <row r="2788" ht="10.5" customHeight="1" x14ac:dyDescent="0.2"/>
    <row r="2789" ht="10.5" customHeight="1" x14ac:dyDescent="0.2"/>
    <row r="2790" ht="10.5" customHeight="1" x14ac:dyDescent="0.2"/>
    <row r="2791" ht="10.5" customHeight="1" x14ac:dyDescent="0.2"/>
    <row r="2792" ht="10.5" customHeight="1" x14ac:dyDescent="0.2"/>
    <row r="2793" ht="10.5" customHeight="1" x14ac:dyDescent="0.2"/>
    <row r="2794" ht="10.5" customHeight="1" x14ac:dyDescent="0.2"/>
    <row r="2795" ht="10.5" customHeight="1" x14ac:dyDescent="0.2"/>
    <row r="2796" ht="10.5" customHeight="1" x14ac:dyDescent="0.2"/>
    <row r="2797" ht="10.5" customHeight="1" x14ac:dyDescent="0.2"/>
    <row r="2798" ht="10.5" customHeight="1" x14ac:dyDescent="0.2"/>
    <row r="2799" ht="10.5" customHeight="1" x14ac:dyDescent="0.2"/>
    <row r="2800" ht="10.5" customHeight="1" x14ac:dyDescent="0.2"/>
    <row r="2801" ht="10.5" customHeight="1" x14ac:dyDescent="0.2"/>
    <row r="2802" ht="10.5" customHeight="1" x14ac:dyDescent="0.2"/>
    <row r="2803" ht="10.5" customHeight="1" x14ac:dyDescent="0.2"/>
    <row r="2804" ht="10.5" customHeight="1" x14ac:dyDescent="0.2"/>
    <row r="2805" ht="10.5" customHeight="1" x14ac:dyDescent="0.2"/>
    <row r="2806" ht="10.5" customHeight="1" x14ac:dyDescent="0.2"/>
    <row r="2807" ht="10.5" customHeight="1" x14ac:dyDescent="0.2"/>
    <row r="2808" ht="10.5" customHeight="1" x14ac:dyDescent="0.2"/>
    <row r="2809" ht="10.5" customHeight="1" x14ac:dyDescent="0.2"/>
    <row r="2810" ht="10.5" customHeight="1" x14ac:dyDescent="0.2"/>
    <row r="2811" ht="10.5" customHeight="1" x14ac:dyDescent="0.2"/>
    <row r="2812" ht="10.5" customHeight="1" x14ac:dyDescent="0.2"/>
    <row r="2813" ht="10.5" customHeight="1" x14ac:dyDescent="0.2"/>
    <row r="2814" ht="10.5" customHeight="1" x14ac:dyDescent="0.2"/>
    <row r="2815" ht="10.5" customHeight="1" x14ac:dyDescent="0.2"/>
    <row r="2816" ht="10.5" customHeight="1" x14ac:dyDescent="0.2"/>
    <row r="2817" ht="10.5" customHeight="1" x14ac:dyDescent="0.2"/>
    <row r="2818" ht="10.5" customHeight="1" x14ac:dyDescent="0.2"/>
    <row r="2819" ht="10.5" customHeight="1" x14ac:dyDescent="0.2"/>
    <row r="2820" ht="10.5" customHeight="1" x14ac:dyDescent="0.2"/>
    <row r="2821" ht="10.5" customHeight="1" x14ac:dyDescent="0.2"/>
    <row r="2822" ht="10.5" customHeight="1" x14ac:dyDescent="0.2"/>
    <row r="2823" ht="10.5" customHeight="1" x14ac:dyDescent="0.2"/>
    <row r="2824" ht="10.5" customHeight="1" x14ac:dyDescent="0.2"/>
    <row r="2825" ht="10.5" customHeight="1" x14ac:dyDescent="0.2"/>
    <row r="2826" ht="10.5" customHeight="1" x14ac:dyDescent="0.2"/>
    <row r="2827" ht="10.5" customHeight="1" x14ac:dyDescent="0.2"/>
    <row r="2828" ht="10.5" customHeight="1" x14ac:dyDescent="0.2"/>
    <row r="2829" ht="10.5" customHeight="1" x14ac:dyDescent="0.2"/>
    <row r="2830" ht="10.5" customHeight="1" x14ac:dyDescent="0.2"/>
    <row r="2831" ht="10.5" customHeight="1" x14ac:dyDescent="0.2"/>
    <row r="2832" ht="10.5" customHeight="1" x14ac:dyDescent="0.2"/>
    <row r="2833" ht="10.5" customHeight="1" x14ac:dyDescent="0.2"/>
    <row r="2834" ht="10.5" customHeight="1" x14ac:dyDescent="0.2"/>
    <row r="2835" ht="10.5" customHeight="1" x14ac:dyDescent="0.2"/>
    <row r="2836" ht="10.5" customHeight="1" x14ac:dyDescent="0.2"/>
    <row r="2837" ht="10.5" customHeight="1" x14ac:dyDescent="0.2"/>
    <row r="2838" ht="10.5" customHeight="1" x14ac:dyDescent="0.2"/>
    <row r="2839" ht="10.5" customHeight="1" x14ac:dyDescent="0.2"/>
    <row r="2840" ht="10.5" customHeight="1" x14ac:dyDescent="0.2"/>
    <row r="2841" ht="10.5" customHeight="1" x14ac:dyDescent="0.2"/>
    <row r="2842" ht="10.5" customHeight="1" x14ac:dyDescent="0.2"/>
    <row r="2843" ht="10.5" customHeight="1" x14ac:dyDescent="0.2"/>
    <row r="2844" ht="10.5" customHeight="1" x14ac:dyDescent="0.2"/>
    <row r="2845" ht="10.5" customHeight="1" x14ac:dyDescent="0.2"/>
    <row r="2846" ht="10.5" customHeight="1" x14ac:dyDescent="0.2"/>
    <row r="2847" ht="10.5" customHeight="1" x14ac:dyDescent="0.2"/>
    <row r="2848" ht="10.5" customHeight="1" x14ac:dyDescent="0.2"/>
    <row r="2849" ht="10.5" customHeight="1" x14ac:dyDescent="0.2"/>
    <row r="2850" ht="10.5" customHeight="1" x14ac:dyDescent="0.2"/>
    <row r="2851" ht="10.5" customHeight="1" x14ac:dyDescent="0.2"/>
    <row r="2852" ht="10.5" customHeight="1" x14ac:dyDescent="0.2"/>
    <row r="2853" ht="10.5" customHeight="1" x14ac:dyDescent="0.2"/>
    <row r="2854" ht="10.5" customHeight="1" x14ac:dyDescent="0.2"/>
    <row r="2855" ht="10.5" customHeight="1" x14ac:dyDescent="0.2"/>
    <row r="2856" ht="10.5" customHeight="1" x14ac:dyDescent="0.2"/>
    <row r="2857" ht="10.5" customHeight="1" x14ac:dyDescent="0.2"/>
    <row r="2858" ht="10.5" customHeight="1" x14ac:dyDescent="0.2"/>
    <row r="2859" ht="10.5" customHeight="1" x14ac:dyDescent="0.2"/>
    <row r="2860" ht="10.5" customHeight="1" x14ac:dyDescent="0.2"/>
    <row r="2861" ht="10.5" customHeight="1" x14ac:dyDescent="0.2"/>
    <row r="2862" ht="10.5" customHeight="1" x14ac:dyDescent="0.2"/>
    <row r="2863" ht="10.5" customHeight="1" x14ac:dyDescent="0.2"/>
    <row r="2864" ht="10.5" customHeight="1" x14ac:dyDescent="0.2"/>
    <row r="2865" ht="10.5" customHeight="1" x14ac:dyDescent="0.2"/>
    <row r="2866" ht="10.5" customHeight="1" x14ac:dyDescent="0.2"/>
    <row r="2867" ht="10.5" customHeight="1" x14ac:dyDescent="0.2"/>
    <row r="2868" ht="10.5" customHeight="1" x14ac:dyDescent="0.2"/>
    <row r="2869" ht="10.5" customHeight="1" x14ac:dyDescent="0.2"/>
    <row r="2870" ht="10.5" customHeight="1" x14ac:dyDescent="0.2"/>
    <row r="2871" ht="10.5" customHeight="1" x14ac:dyDescent="0.2"/>
    <row r="2872" ht="10.5" customHeight="1" x14ac:dyDescent="0.2"/>
    <row r="2873" ht="10.5" customHeight="1" x14ac:dyDescent="0.2"/>
    <row r="2874" ht="10.5" customHeight="1" x14ac:dyDescent="0.2"/>
    <row r="2875" ht="10.5" customHeight="1" x14ac:dyDescent="0.2"/>
    <row r="2876" ht="10.5" customHeight="1" x14ac:dyDescent="0.2"/>
    <row r="2877" ht="10.5" customHeight="1" x14ac:dyDescent="0.2"/>
    <row r="2878" ht="10.5" customHeight="1" x14ac:dyDescent="0.2"/>
    <row r="2879" ht="10.5" customHeight="1" x14ac:dyDescent="0.2"/>
    <row r="2880" ht="10.5" customHeight="1" x14ac:dyDescent="0.2"/>
    <row r="2881" ht="10.5" customHeight="1" x14ac:dyDescent="0.2"/>
    <row r="2882" ht="10.5" customHeight="1" x14ac:dyDescent="0.2"/>
    <row r="2883" ht="10.5" customHeight="1" x14ac:dyDescent="0.2"/>
    <row r="2884" ht="10.5" customHeight="1" x14ac:dyDescent="0.2"/>
    <row r="2885" ht="10.5" customHeight="1" x14ac:dyDescent="0.2"/>
    <row r="2886" ht="10.5" customHeight="1" x14ac:dyDescent="0.2"/>
    <row r="2887" ht="10.5" customHeight="1" x14ac:dyDescent="0.2"/>
    <row r="2888" ht="10.5" customHeight="1" x14ac:dyDescent="0.2"/>
    <row r="2889" ht="10.5" customHeight="1" x14ac:dyDescent="0.2"/>
    <row r="2890" ht="10.5" customHeight="1" x14ac:dyDescent="0.2"/>
    <row r="2891" ht="10.5" customHeight="1" x14ac:dyDescent="0.2"/>
    <row r="2892" ht="10.5" customHeight="1" x14ac:dyDescent="0.2"/>
    <row r="2893" ht="10.5" customHeight="1" x14ac:dyDescent="0.2"/>
    <row r="2894" ht="10.5" customHeight="1" x14ac:dyDescent="0.2"/>
    <row r="2895" ht="10.5" customHeight="1" x14ac:dyDescent="0.2"/>
    <row r="2896" ht="10.5" customHeight="1" x14ac:dyDescent="0.2"/>
    <row r="2897" ht="10.5" customHeight="1" x14ac:dyDescent="0.2"/>
    <row r="2898" ht="10.5" customHeight="1" x14ac:dyDescent="0.2"/>
    <row r="2899" ht="10.5" customHeight="1" x14ac:dyDescent="0.2"/>
    <row r="2900" ht="10.5" customHeight="1" x14ac:dyDescent="0.2"/>
    <row r="2901" ht="10.5" customHeight="1" x14ac:dyDescent="0.2"/>
    <row r="2902" ht="10.5" customHeight="1" x14ac:dyDescent="0.2"/>
    <row r="2903" ht="10.5" customHeight="1" x14ac:dyDescent="0.2"/>
    <row r="2904" ht="10.5" customHeight="1" x14ac:dyDescent="0.2"/>
    <row r="2905" ht="10.5" customHeight="1" x14ac:dyDescent="0.2"/>
    <row r="2906" ht="10.5" customHeight="1" x14ac:dyDescent="0.2"/>
    <row r="2907" ht="10.5" customHeight="1" x14ac:dyDescent="0.2"/>
    <row r="2908" ht="10.5" customHeight="1" x14ac:dyDescent="0.2"/>
    <row r="2909" ht="10.5" customHeight="1" x14ac:dyDescent="0.2"/>
    <row r="2910" ht="10.5" customHeight="1" x14ac:dyDescent="0.2"/>
    <row r="2911" ht="10.5" customHeight="1" x14ac:dyDescent="0.2"/>
    <row r="2912" ht="10.5" customHeight="1" x14ac:dyDescent="0.2"/>
    <row r="2913" ht="10.5" customHeight="1" x14ac:dyDescent="0.2"/>
    <row r="2914" ht="10.5" customHeight="1" x14ac:dyDescent="0.2"/>
    <row r="2915" ht="10.5" customHeight="1" x14ac:dyDescent="0.2"/>
    <row r="2916" ht="10.5" customHeight="1" x14ac:dyDescent="0.2"/>
    <row r="2917" ht="10.5" customHeight="1" x14ac:dyDescent="0.2"/>
    <row r="2918" ht="10.5" customHeight="1" x14ac:dyDescent="0.2"/>
    <row r="2919" ht="10.5" customHeight="1" x14ac:dyDescent="0.2"/>
    <row r="2920" ht="10.5" customHeight="1" x14ac:dyDescent="0.2"/>
    <row r="2921" ht="10.5" customHeight="1" x14ac:dyDescent="0.2"/>
    <row r="2922" ht="10.5" customHeight="1" x14ac:dyDescent="0.2"/>
    <row r="2923" ht="10.5" customHeight="1" x14ac:dyDescent="0.2"/>
    <row r="2924" ht="10.5" customHeight="1" x14ac:dyDescent="0.2"/>
    <row r="2925" ht="10.5" customHeight="1" x14ac:dyDescent="0.2"/>
    <row r="2926" ht="10.5" customHeight="1" x14ac:dyDescent="0.2"/>
    <row r="2927" ht="10.5" customHeight="1" x14ac:dyDescent="0.2"/>
    <row r="2928" ht="10.5" customHeight="1" x14ac:dyDescent="0.2"/>
    <row r="2929" ht="10.5" customHeight="1" x14ac:dyDescent="0.2"/>
    <row r="2930" ht="10.5" customHeight="1" x14ac:dyDescent="0.2"/>
    <row r="2931" ht="10.5" customHeight="1" x14ac:dyDescent="0.2"/>
    <row r="2932" ht="10.5" customHeight="1" x14ac:dyDescent="0.2"/>
    <row r="2933" ht="10.5" customHeight="1" x14ac:dyDescent="0.2"/>
    <row r="2934" ht="10.5" customHeight="1" x14ac:dyDescent="0.2"/>
    <row r="2935" ht="10.5" customHeight="1" x14ac:dyDescent="0.2"/>
    <row r="2936" ht="10.5" customHeight="1" x14ac:dyDescent="0.2"/>
    <row r="2937" ht="10.5" customHeight="1" x14ac:dyDescent="0.2"/>
    <row r="2938" ht="10.5" customHeight="1" x14ac:dyDescent="0.2"/>
    <row r="2939" ht="10.5" customHeight="1" x14ac:dyDescent="0.2"/>
    <row r="2940" ht="10.5" customHeight="1" x14ac:dyDescent="0.2"/>
    <row r="2941" ht="10.5" customHeight="1" x14ac:dyDescent="0.2"/>
    <row r="2942" ht="10.5" customHeight="1" x14ac:dyDescent="0.2"/>
    <row r="2943" ht="10.5" customHeight="1" x14ac:dyDescent="0.2"/>
    <row r="2944" ht="10.5" customHeight="1" x14ac:dyDescent="0.2"/>
    <row r="2945" ht="10.5" customHeight="1" x14ac:dyDescent="0.2"/>
    <row r="2946" ht="10.5" customHeight="1" x14ac:dyDescent="0.2"/>
    <row r="2947" ht="10.5" customHeight="1" x14ac:dyDescent="0.2"/>
    <row r="2948" ht="10.5" customHeight="1" x14ac:dyDescent="0.2"/>
    <row r="2949" ht="10.5" customHeight="1" x14ac:dyDescent="0.2"/>
    <row r="2950" ht="10.5" customHeight="1" x14ac:dyDescent="0.2"/>
    <row r="2951" ht="10.5" customHeight="1" x14ac:dyDescent="0.2"/>
    <row r="2952" ht="10.5" customHeight="1" x14ac:dyDescent="0.2"/>
    <row r="2953" ht="10.5" customHeight="1" x14ac:dyDescent="0.2"/>
    <row r="2954" ht="10.5" customHeight="1" x14ac:dyDescent="0.2"/>
    <row r="2955" ht="10.5" customHeight="1" x14ac:dyDescent="0.2"/>
    <row r="2956" ht="10.5" customHeight="1" x14ac:dyDescent="0.2"/>
    <row r="2957" ht="10.5" customHeight="1" x14ac:dyDescent="0.2"/>
    <row r="2958" ht="10.5" customHeight="1" x14ac:dyDescent="0.2"/>
    <row r="2959" ht="10.5" customHeight="1" x14ac:dyDescent="0.2"/>
    <row r="2960" ht="10.5" customHeight="1" x14ac:dyDescent="0.2"/>
    <row r="2961" ht="10.5" customHeight="1" x14ac:dyDescent="0.2"/>
    <row r="2962" ht="10.5" customHeight="1" x14ac:dyDescent="0.2"/>
    <row r="2963" ht="10.5" customHeight="1" x14ac:dyDescent="0.2"/>
    <row r="2964" ht="10.5" customHeight="1" x14ac:dyDescent="0.2"/>
    <row r="2965" ht="10.5" customHeight="1" x14ac:dyDescent="0.2"/>
    <row r="2966" ht="10.5" customHeight="1" x14ac:dyDescent="0.2"/>
    <row r="2967" ht="10.5" customHeight="1" x14ac:dyDescent="0.2"/>
    <row r="2968" ht="10.5" customHeight="1" x14ac:dyDescent="0.2"/>
    <row r="2969" ht="10.5" customHeight="1" x14ac:dyDescent="0.2"/>
    <row r="2970" ht="10.5" customHeight="1" x14ac:dyDescent="0.2"/>
    <row r="2971" ht="10.5" customHeight="1" x14ac:dyDescent="0.2"/>
    <row r="2972" ht="10.5" customHeight="1" x14ac:dyDescent="0.2"/>
    <row r="2973" ht="10.5" customHeight="1" x14ac:dyDescent="0.2"/>
    <row r="2974" ht="10.5" customHeight="1" x14ac:dyDescent="0.2"/>
    <row r="2975" ht="10.5" customHeight="1" x14ac:dyDescent="0.2"/>
    <row r="2976" ht="10.5" customHeight="1" x14ac:dyDescent="0.2"/>
    <row r="2977" ht="10.5" customHeight="1" x14ac:dyDescent="0.2"/>
    <row r="2978" ht="10.5" customHeight="1" x14ac:dyDescent="0.2"/>
    <row r="2979" ht="10.5" customHeight="1" x14ac:dyDescent="0.2"/>
    <row r="2980" ht="10.5" customHeight="1" x14ac:dyDescent="0.2"/>
    <row r="2981" ht="10.5" customHeight="1" x14ac:dyDescent="0.2"/>
    <row r="2982" ht="10.5" customHeight="1" x14ac:dyDescent="0.2"/>
    <row r="2983" ht="10.5" customHeight="1" x14ac:dyDescent="0.2"/>
    <row r="2984" ht="10.5" customHeight="1" x14ac:dyDescent="0.2"/>
    <row r="2985" ht="10.5" customHeight="1" x14ac:dyDescent="0.2"/>
    <row r="2986" ht="10.5" customHeight="1" x14ac:dyDescent="0.2"/>
    <row r="2987" ht="10.5" customHeight="1" x14ac:dyDescent="0.2"/>
    <row r="2988" ht="10.5" customHeight="1" x14ac:dyDescent="0.2"/>
    <row r="2989" ht="10.5" customHeight="1" x14ac:dyDescent="0.2"/>
    <row r="2990" ht="10.5" customHeight="1" x14ac:dyDescent="0.2"/>
    <row r="2991" ht="10.5" customHeight="1" x14ac:dyDescent="0.2"/>
    <row r="2992" ht="10.5" customHeight="1" x14ac:dyDescent="0.2"/>
    <row r="2993" ht="10.5" customHeight="1" x14ac:dyDescent="0.2"/>
    <row r="2994" ht="10.5" customHeight="1" x14ac:dyDescent="0.2"/>
    <row r="2995" ht="10.5" customHeight="1" x14ac:dyDescent="0.2"/>
    <row r="2996" ht="10.5" customHeight="1" x14ac:dyDescent="0.2"/>
    <row r="2997" ht="10.5" customHeight="1" x14ac:dyDescent="0.2"/>
    <row r="2998" ht="10.5" customHeight="1" x14ac:dyDescent="0.2"/>
    <row r="2999" ht="10.5" customHeight="1" x14ac:dyDescent="0.2"/>
    <row r="3000" ht="10.5" customHeight="1" x14ac:dyDescent="0.2"/>
    <row r="3001" ht="10.5" customHeight="1" x14ac:dyDescent="0.2"/>
    <row r="3002" ht="10.5" customHeight="1" x14ac:dyDescent="0.2"/>
    <row r="3003" ht="10.5" customHeight="1" x14ac:dyDescent="0.2"/>
    <row r="3004" ht="10.5" customHeight="1" x14ac:dyDescent="0.2"/>
    <row r="3005" ht="10.5" customHeight="1" x14ac:dyDescent="0.2"/>
    <row r="3006" ht="10.5" customHeight="1" x14ac:dyDescent="0.2"/>
    <row r="3007" ht="10.5" customHeight="1" x14ac:dyDescent="0.2"/>
    <row r="3008" ht="10.5" customHeight="1" x14ac:dyDescent="0.2"/>
    <row r="3009" ht="10.5" customHeight="1" x14ac:dyDescent="0.2"/>
    <row r="3010" ht="10.5" customHeight="1" x14ac:dyDescent="0.2"/>
    <row r="3011" ht="10.5" customHeight="1" x14ac:dyDescent="0.2"/>
    <row r="3012" ht="10.5" customHeight="1" x14ac:dyDescent="0.2"/>
    <row r="3013" ht="10.5" customHeight="1" x14ac:dyDescent="0.2"/>
    <row r="3014" ht="10.5" customHeight="1" x14ac:dyDescent="0.2"/>
    <row r="3015" ht="10.5" customHeight="1" x14ac:dyDescent="0.2"/>
    <row r="3016" ht="10.5" customHeight="1" x14ac:dyDescent="0.2"/>
    <row r="3017" ht="10.5" customHeight="1" x14ac:dyDescent="0.2"/>
    <row r="3018" ht="10.5" customHeight="1" x14ac:dyDescent="0.2"/>
    <row r="3019" ht="10.5" customHeight="1" x14ac:dyDescent="0.2"/>
    <row r="3020" ht="10.5" customHeight="1" x14ac:dyDescent="0.2"/>
    <row r="3021" ht="10.5" customHeight="1" x14ac:dyDescent="0.2"/>
    <row r="3022" ht="10.5" customHeight="1" x14ac:dyDescent="0.2"/>
    <row r="3023" ht="10.5" customHeight="1" x14ac:dyDescent="0.2"/>
    <row r="3024" ht="10.5" customHeight="1" x14ac:dyDescent="0.2"/>
    <row r="3025" ht="10.5" customHeight="1" x14ac:dyDescent="0.2"/>
    <row r="3026" ht="10.5" customHeight="1" x14ac:dyDescent="0.2"/>
    <row r="3027" ht="10.5" customHeight="1" x14ac:dyDescent="0.2"/>
    <row r="3028" ht="10.5" customHeight="1" x14ac:dyDescent="0.2"/>
    <row r="3029" ht="10.5" customHeight="1" x14ac:dyDescent="0.2"/>
    <row r="3030" ht="10.5" customHeight="1" x14ac:dyDescent="0.2"/>
    <row r="3031" ht="10.5" customHeight="1" x14ac:dyDescent="0.2"/>
    <row r="3032" ht="10.5" customHeight="1" x14ac:dyDescent="0.2"/>
    <row r="3033" ht="10.5" customHeight="1" x14ac:dyDescent="0.2"/>
    <row r="3034" ht="10.5" customHeight="1" x14ac:dyDescent="0.2"/>
    <row r="3035" ht="10.5" customHeight="1" x14ac:dyDescent="0.2"/>
    <row r="3036" ht="10.5" customHeight="1" x14ac:dyDescent="0.2"/>
    <row r="3037" ht="10.5" customHeight="1" x14ac:dyDescent="0.2"/>
    <row r="3038" ht="10.5" customHeight="1" x14ac:dyDescent="0.2"/>
    <row r="3039" ht="10.5" customHeight="1" x14ac:dyDescent="0.2"/>
    <row r="3040" ht="10.5" customHeight="1" x14ac:dyDescent="0.2"/>
    <row r="3041" ht="10.5" customHeight="1" x14ac:dyDescent="0.2"/>
    <row r="3042" ht="10.5" customHeight="1" x14ac:dyDescent="0.2"/>
    <row r="3043" ht="10.5" customHeight="1" x14ac:dyDescent="0.2"/>
    <row r="3044" ht="10.5" customHeight="1" x14ac:dyDescent="0.2"/>
    <row r="3045" ht="10.5" customHeight="1" x14ac:dyDescent="0.2"/>
    <row r="3046" ht="10.5" customHeight="1" x14ac:dyDescent="0.2"/>
    <row r="3047" ht="10.5" customHeight="1" x14ac:dyDescent="0.2"/>
    <row r="3048" ht="10.5" customHeight="1" x14ac:dyDescent="0.2"/>
    <row r="3049" ht="10.5" customHeight="1" x14ac:dyDescent="0.2"/>
    <row r="3050" ht="10.5" customHeight="1" x14ac:dyDescent="0.2"/>
    <row r="3051" ht="10.5" customHeight="1" x14ac:dyDescent="0.2"/>
    <row r="3052" ht="10.5" customHeight="1" x14ac:dyDescent="0.2"/>
    <row r="3053" ht="10.5" customHeight="1" x14ac:dyDescent="0.2"/>
    <row r="3054" ht="10.5" customHeight="1" x14ac:dyDescent="0.2"/>
    <row r="3055" ht="10.5" customHeight="1" x14ac:dyDescent="0.2"/>
    <row r="3056" ht="10.5" customHeight="1" x14ac:dyDescent="0.2"/>
    <row r="3057" ht="10.5" customHeight="1" x14ac:dyDescent="0.2"/>
    <row r="3058" ht="10.5" customHeight="1" x14ac:dyDescent="0.2"/>
    <row r="3059" ht="10.5" customHeight="1" x14ac:dyDescent="0.2"/>
    <row r="3060" ht="10.5" customHeight="1" x14ac:dyDescent="0.2"/>
    <row r="3061" ht="10.5" customHeight="1" x14ac:dyDescent="0.2"/>
    <row r="3062" ht="10.5" customHeight="1" x14ac:dyDescent="0.2"/>
    <row r="3063" ht="10.5" customHeight="1" x14ac:dyDescent="0.2"/>
    <row r="3064" ht="10.5" customHeight="1" x14ac:dyDescent="0.2"/>
    <row r="3065" ht="10.5" customHeight="1" x14ac:dyDescent="0.2"/>
    <row r="3066" ht="10.5" customHeight="1" x14ac:dyDescent="0.2"/>
    <row r="3067" ht="10.5" customHeight="1" x14ac:dyDescent="0.2"/>
    <row r="3068" ht="10.5" customHeight="1" x14ac:dyDescent="0.2"/>
    <row r="3069" ht="10.5" customHeight="1" x14ac:dyDescent="0.2"/>
    <row r="3070" ht="10.5" customHeight="1" x14ac:dyDescent="0.2"/>
    <row r="3071" ht="10.5" customHeight="1" x14ac:dyDescent="0.2"/>
    <row r="3072" ht="10.5" customHeight="1" x14ac:dyDescent="0.2"/>
    <row r="3073" ht="10.5" customHeight="1" x14ac:dyDescent="0.2"/>
    <row r="3074" ht="10.5" customHeight="1" x14ac:dyDescent="0.2"/>
    <row r="3075" ht="10.5" customHeight="1" x14ac:dyDescent="0.2"/>
    <row r="3076" ht="10.5" customHeight="1" x14ac:dyDescent="0.2"/>
    <row r="3077" ht="10.5" customHeight="1" x14ac:dyDescent="0.2"/>
    <row r="3078" ht="10.5" customHeight="1" x14ac:dyDescent="0.2"/>
    <row r="3079" ht="10.5" customHeight="1" x14ac:dyDescent="0.2"/>
    <row r="3080" ht="10.5" customHeight="1" x14ac:dyDescent="0.2"/>
    <row r="3081" ht="10.5" customHeight="1" x14ac:dyDescent="0.2"/>
    <row r="3082" ht="10.5" customHeight="1" x14ac:dyDescent="0.2"/>
    <row r="3083" ht="10.5" customHeight="1" x14ac:dyDescent="0.2"/>
    <row r="3084" ht="10.5" customHeight="1" x14ac:dyDescent="0.2"/>
    <row r="3085" ht="10.5" customHeight="1" x14ac:dyDescent="0.2"/>
    <row r="3086" ht="10.5" customHeight="1" x14ac:dyDescent="0.2"/>
    <row r="3087" ht="10.5" customHeight="1" x14ac:dyDescent="0.2"/>
    <row r="3088" ht="10.5" customHeight="1" x14ac:dyDescent="0.2"/>
    <row r="3089" ht="10.5" customHeight="1" x14ac:dyDescent="0.2"/>
    <row r="3090" ht="10.5" customHeight="1" x14ac:dyDescent="0.2"/>
    <row r="3091" ht="10.5" customHeight="1" x14ac:dyDescent="0.2"/>
    <row r="3092" ht="10.5" customHeight="1" x14ac:dyDescent="0.2"/>
    <row r="3093" ht="10.5" customHeight="1" x14ac:dyDescent="0.2"/>
    <row r="3094" ht="10.5" customHeight="1" x14ac:dyDescent="0.2"/>
    <row r="3095" ht="10.5" customHeight="1" x14ac:dyDescent="0.2"/>
    <row r="3096" ht="10.5" customHeight="1" x14ac:dyDescent="0.2"/>
    <row r="3097" ht="10.5" customHeight="1" x14ac:dyDescent="0.2"/>
    <row r="3098" ht="10.5" customHeight="1" x14ac:dyDescent="0.2"/>
    <row r="3099" ht="10.5" customHeight="1" x14ac:dyDescent="0.2"/>
    <row r="3100" ht="10.5" customHeight="1" x14ac:dyDescent="0.2"/>
    <row r="3101" ht="10.5" customHeight="1" x14ac:dyDescent="0.2"/>
    <row r="3102" ht="10.5" customHeight="1" x14ac:dyDescent="0.2"/>
    <row r="3103" ht="10.5" customHeight="1" x14ac:dyDescent="0.2"/>
    <row r="3104" ht="10.5" customHeight="1" x14ac:dyDescent="0.2"/>
    <row r="3105" ht="10.5" customHeight="1" x14ac:dyDescent="0.2"/>
    <row r="3106" ht="10.5" customHeight="1" x14ac:dyDescent="0.2"/>
    <row r="3107" ht="10.5" customHeight="1" x14ac:dyDescent="0.2"/>
    <row r="3108" ht="10.5" customHeight="1" x14ac:dyDescent="0.2"/>
    <row r="3109" ht="10.5" customHeight="1" x14ac:dyDescent="0.2"/>
    <row r="3110" ht="10.5" customHeight="1" x14ac:dyDescent="0.2"/>
    <row r="3111" ht="10.5" customHeight="1" x14ac:dyDescent="0.2"/>
    <row r="3112" ht="10.5" customHeight="1" x14ac:dyDescent="0.2"/>
    <row r="3113" ht="10.5" customHeight="1" x14ac:dyDescent="0.2"/>
    <row r="3114" ht="10.5" customHeight="1" x14ac:dyDescent="0.2"/>
    <row r="3115" ht="10.5" customHeight="1" x14ac:dyDescent="0.2"/>
    <row r="3116" ht="10.5" customHeight="1" x14ac:dyDescent="0.2"/>
    <row r="3117" ht="10.5" customHeight="1" x14ac:dyDescent="0.2"/>
    <row r="3118" ht="10.5" customHeight="1" x14ac:dyDescent="0.2"/>
    <row r="3119" ht="10.5" customHeight="1" x14ac:dyDescent="0.2"/>
    <row r="3120" ht="10.5" customHeight="1" x14ac:dyDescent="0.2"/>
    <row r="3121" ht="10.5" customHeight="1" x14ac:dyDescent="0.2"/>
    <row r="3122" ht="10.5" customHeight="1" x14ac:dyDescent="0.2"/>
    <row r="3123" ht="10.5" customHeight="1" x14ac:dyDescent="0.2"/>
    <row r="3124" ht="10.5" customHeight="1" x14ac:dyDescent="0.2"/>
    <row r="3125" ht="10.5" customHeight="1" x14ac:dyDescent="0.2"/>
    <row r="3126" ht="10.5" customHeight="1" x14ac:dyDescent="0.2"/>
    <row r="3127" ht="10.5" customHeight="1" x14ac:dyDescent="0.2"/>
    <row r="3128" ht="10.5" customHeight="1" x14ac:dyDescent="0.2"/>
    <row r="3129" ht="10.5" customHeight="1" x14ac:dyDescent="0.2"/>
    <row r="3130" ht="10.5" customHeight="1" x14ac:dyDescent="0.2"/>
    <row r="3131" ht="10.5" customHeight="1" x14ac:dyDescent="0.2"/>
    <row r="3132" ht="10.5" customHeight="1" x14ac:dyDescent="0.2"/>
    <row r="3133" ht="10.5" customHeight="1" x14ac:dyDescent="0.2"/>
    <row r="3134" ht="10.5" customHeight="1" x14ac:dyDescent="0.2"/>
    <row r="3135" ht="10.5" customHeight="1" x14ac:dyDescent="0.2"/>
    <row r="3136" ht="10.5" customHeight="1" x14ac:dyDescent="0.2"/>
    <row r="3137" ht="10.5" customHeight="1" x14ac:dyDescent="0.2"/>
    <row r="3138" ht="10.5" customHeight="1" x14ac:dyDescent="0.2"/>
    <row r="3139" ht="10.5" customHeight="1" x14ac:dyDescent="0.2"/>
    <row r="3140" ht="10.5" customHeight="1" x14ac:dyDescent="0.2"/>
    <row r="3141" ht="10.5" customHeight="1" x14ac:dyDescent="0.2"/>
    <row r="3142" ht="10.5" customHeight="1" x14ac:dyDescent="0.2"/>
    <row r="3143" ht="10.5" customHeight="1" x14ac:dyDescent="0.2"/>
    <row r="3144" ht="10.5" customHeight="1" x14ac:dyDescent="0.2"/>
    <row r="3145" ht="10.5" customHeight="1" x14ac:dyDescent="0.2"/>
    <row r="3146" ht="10.5" customHeight="1" x14ac:dyDescent="0.2"/>
    <row r="3147" ht="10.5" customHeight="1" x14ac:dyDescent="0.2"/>
    <row r="3148" ht="10.5" customHeight="1" x14ac:dyDescent="0.2"/>
    <row r="3149" ht="10.5" customHeight="1" x14ac:dyDescent="0.2"/>
    <row r="3150" ht="10.5" customHeight="1" x14ac:dyDescent="0.2"/>
    <row r="3151" ht="10.5" customHeight="1" x14ac:dyDescent="0.2"/>
    <row r="3152" ht="10.5" customHeight="1" x14ac:dyDescent="0.2"/>
    <row r="3153" ht="10.5" customHeight="1" x14ac:dyDescent="0.2"/>
    <row r="3154" ht="10.5" customHeight="1" x14ac:dyDescent="0.2"/>
    <row r="3155" ht="10.5" customHeight="1" x14ac:dyDescent="0.2"/>
    <row r="3156" ht="10.5" customHeight="1" x14ac:dyDescent="0.2"/>
    <row r="3157" ht="10.5" customHeight="1" x14ac:dyDescent="0.2"/>
    <row r="3158" ht="10.5" customHeight="1" x14ac:dyDescent="0.2"/>
    <row r="3159" ht="10.5" customHeight="1" x14ac:dyDescent="0.2"/>
    <row r="3160" ht="10.5" customHeight="1" x14ac:dyDescent="0.2"/>
    <row r="3161" ht="10.5" customHeight="1" x14ac:dyDescent="0.2"/>
    <row r="3162" ht="10.5" customHeight="1" x14ac:dyDescent="0.2"/>
    <row r="3163" ht="10.5" customHeight="1" x14ac:dyDescent="0.2"/>
    <row r="3164" ht="10.5" customHeight="1" x14ac:dyDescent="0.2"/>
    <row r="3165" ht="10.5" customHeight="1" x14ac:dyDescent="0.2"/>
    <row r="3166" ht="10.5" customHeight="1" x14ac:dyDescent="0.2"/>
    <row r="3167" ht="10.5" customHeight="1" x14ac:dyDescent="0.2"/>
    <row r="3168" ht="10.5" customHeight="1" x14ac:dyDescent="0.2"/>
    <row r="3169" ht="10.5" customHeight="1" x14ac:dyDescent="0.2"/>
    <row r="3170" ht="10.5" customHeight="1" x14ac:dyDescent="0.2"/>
    <row r="3171" ht="10.5" customHeight="1" x14ac:dyDescent="0.2"/>
    <row r="3172" ht="10.5" customHeight="1" x14ac:dyDescent="0.2"/>
    <row r="3173" ht="10.5" customHeight="1" x14ac:dyDescent="0.2"/>
    <row r="3174" ht="10.5" customHeight="1" x14ac:dyDescent="0.2"/>
    <row r="3175" ht="10.5" customHeight="1" x14ac:dyDescent="0.2"/>
    <row r="3176" ht="10.5" customHeight="1" x14ac:dyDescent="0.2"/>
    <row r="3177" ht="10.5" customHeight="1" x14ac:dyDescent="0.2"/>
    <row r="3178" ht="10.5" customHeight="1" x14ac:dyDescent="0.2"/>
    <row r="3179" ht="10.5" customHeight="1" x14ac:dyDescent="0.2"/>
    <row r="3180" ht="10.5" customHeight="1" x14ac:dyDescent="0.2"/>
    <row r="3181" ht="10.5" customHeight="1" x14ac:dyDescent="0.2"/>
    <row r="3182" ht="10.5" customHeight="1" x14ac:dyDescent="0.2"/>
    <row r="3183" ht="10.5" customHeight="1" x14ac:dyDescent="0.2"/>
    <row r="3184" ht="10.5" customHeight="1" x14ac:dyDescent="0.2"/>
    <row r="3185" ht="10.5" customHeight="1" x14ac:dyDescent="0.2"/>
    <row r="3186" ht="10.5" customHeight="1" x14ac:dyDescent="0.2"/>
    <row r="3187" ht="10.5" customHeight="1" x14ac:dyDescent="0.2"/>
    <row r="3188" ht="10.5" customHeight="1" x14ac:dyDescent="0.2"/>
    <row r="3189" ht="10.5" customHeight="1" x14ac:dyDescent="0.2"/>
    <row r="3190" ht="10.5" customHeight="1" x14ac:dyDescent="0.2"/>
    <row r="3191" ht="10.5" customHeight="1" x14ac:dyDescent="0.2"/>
    <row r="3192" ht="10.5" customHeight="1" x14ac:dyDescent="0.2"/>
    <row r="3193" ht="10.5" customHeight="1" x14ac:dyDescent="0.2"/>
    <row r="3194" ht="10.5" customHeight="1" x14ac:dyDescent="0.2"/>
    <row r="3195" ht="10.5" customHeight="1" x14ac:dyDescent="0.2"/>
    <row r="3196" ht="10.5" customHeight="1" x14ac:dyDescent="0.2"/>
    <row r="3197" ht="10.5" customHeight="1" x14ac:dyDescent="0.2"/>
    <row r="3198" ht="10.5" customHeight="1" x14ac:dyDescent="0.2"/>
    <row r="3199" ht="10.5" customHeight="1" x14ac:dyDescent="0.2"/>
    <row r="3200" ht="10.5" customHeight="1" x14ac:dyDescent="0.2"/>
    <row r="3201" ht="10.5" customHeight="1" x14ac:dyDescent="0.2"/>
    <row r="3202" ht="10.5" customHeight="1" x14ac:dyDescent="0.2"/>
    <row r="3203" ht="10.5" customHeight="1" x14ac:dyDescent="0.2"/>
    <row r="3204" ht="10.5" customHeight="1" x14ac:dyDescent="0.2"/>
    <row r="3205" ht="10.5" customHeight="1" x14ac:dyDescent="0.2"/>
    <row r="3206" ht="10.5" customHeight="1" x14ac:dyDescent="0.2"/>
    <row r="3207" ht="10.5" customHeight="1" x14ac:dyDescent="0.2"/>
    <row r="3208" ht="10.5" customHeight="1" x14ac:dyDescent="0.2"/>
    <row r="3209" ht="10.5" customHeight="1" x14ac:dyDescent="0.2"/>
    <row r="3210" ht="10.5" customHeight="1" x14ac:dyDescent="0.2"/>
    <row r="3211" ht="10.5" customHeight="1" x14ac:dyDescent="0.2"/>
    <row r="3212" ht="10.5" customHeight="1" x14ac:dyDescent="0.2"/>
    <row r="3213" ht="10.5" customHeight="1" x14ac:dyDescent="0.2"/>
    <row r="3214" ht="10.5" customHeight="1" x14ac:dyDescent="0.2"/>
    <row r="3215" ht="10.5" customHeight="1" x14ac:dyDescent="0.2"/>
    <row r="3216" ht="10.5" customHeight="1" x14ac:dyDescent="0.2"/>
    <row r="3217" ht="10.5" customHeight="1" x14ac:dyDescent="0.2"/>
    <row r="3218" ht="10.5" customHeight="1" x14ac:dyDescent="0.2"/>
    <row r="3219" ht="10.5" customHeight="1" x14ac:dyDescent="0.2"/>
    <row r="3220" ht="10.5" customHeight="1" x14ac:dyDescent="0.2"/>
    <row r="3221" ht="10.5" customHeight="1" x14ac:dyDescent="0.2"/>
    <row r="3222" ht="10.5" customHeight="1" x14ac:dyDescent="0.2"/>
    <row r="3223" ht="10.5" customHeight="1" x14ac:dyDescent="0.2"/>
    <row r="3224" ht="10.5" customHeight="1" x14ac:dyDescent="0.2"/>
    <row r="3225" ht="10.5" customHeight="1" x14ac:dyDescent="0.2"/>
    <row r="3226" ht="10.5" customHeight="1" x14ac:dyDescent="0.2"/>
    <row r="3227" ht="10.5" customHeight="1" x14ac:dyDescent="0.2"/>
    <row r="3228" ht="10.5" customHeight="1" x14ac:dyDescent="0.2"/>
    <row r="3229" ht="10.5" customHeight="1" x14ac:dyDescent="0.2"/>
    <row r="3230" ht="10.5" customHeight="1" x14ac:dyDescent="0.2"/>
    <row r="3231" ht="10.5" customHeight="1" x14ac:dyDescent="0.2"/>
    <row r="3232" ht="10.5" customHeight="1" x14ac:dyDescent="0.2"/>
    <row r="3233" ht="10.5" customHeight="1" x14ac:dyDescent="0.2"/>
    <row r="3234" ht="10.5" customHeight="1" x14ac:dyDescent="0.2"/>
    <row r="3235" ht="10.5" customHeight="1" x14ac:dyDescent="0.2"/>
    <row r="3236" ht="10.5" customHeight="1" x14ac:dyDescent="0.2"/>
    <row r="3237" ht="10.5" customHeight="1" x14ac:dyDescent="0.2"/>
    <row r="3238" ht="10.5" customHeight="1" x14ac:dyDescent="0.2"/>
    <row r="3239" ht="10.5" customHeight="1" x14ac:dyDescent="0.2"/>
    <row r="3240" ht="10.5" customHeight="1" x14ac:dyDescent="0.2"/>
    <row r="3241" ht="10.5" customHeight="1" x14ac:dyDescent="0.2"/>
    <row r="3242" ht="10.5" customHeight="1" x14ac:dyDescent="0.2"/>
    <row r="3243" ht="10.5" customHeight="1" x14ac:dyDescent="0.2"/>
    <row r="3244" ht="10.5" customHeight="1" x14ac:dyDescent="0.2"/>
    <row r="3245" ht="10.5" customHeight="1" x14ac:dyDescent="0.2"/>
    <row r="3246" ht="10.5" customHeight="1" x14ac:dyDescent="0.2"/>
    <row r="3247" ht="10.5" customHeight="1" x14ac:dyDescent="0.2"/>
    <row r="3248" ht="10.5" customHeight="1" x14ac:dyDescent="0.2"/>
    <row r="3249" ht="10.5" customHeight="1" x14ac:dyDescent="0.2"/>
    <row r="3250" ht="10.5" customHeight="1" x14ac:dyDescent="0.2"/>
    <row r="3251" ht="10.5" customHeight="1" x14ac:dyDescent="0.2"/>
    <row r="3252" ht="10.5" customHeight="1" x14ac:dyDescent="0.2"/>
    <row r="3253" ht="10.5" customHeight="1" x14ac:dyDescent="0.2"/>
    <row r="3254" ht="10.5" customHeight="1" x14ac:dyDescent="0.2"/>
    <row r="3255" ht="10.5" customHeight="1" x14ac:dyDescent="0.2"/>
    <row r="3256" ht="10.5" customHeight="1" x14ac:dyDescent="0.2"/>
    <row r="3257" ht="10.5" customHeight="1" x14ac:dyDescent="0.2"/>
    <row r="3258" ht="10.5" customHeight="1" x14ac:dyDescent="0.2"/>
    <row r="3259" ht="10.5" customHeight="1" x14ac:dyDescent="0.2"/>
    <row r="3260" ht="10.5" customHeight="1" x14ac:dyDescent="0.2"/>
    <row r="3261" ht="10.5" customHeight="1" x14ac:dyDescent="0.2"/>
    <row r="3262" ht="10.5" customHeight="1" x14ac:dyDescent="0.2"/>
    <row r="3263" ht="10.5" customHeight="1" x14ac:dyDescent="0.2"/>
    <row r="3264" ht="10.5" customHeight="1" x14ac:dyDescent="0.2"/>
    <row r="3265" ht="10.5" customHeight="1" x14ac:dyDescent="0.2"/>
    <row r="3266" ht="10.5" customHeight="1" x14ac:dyDescent="0.2"/>
    <row r="3267" ht="10.5" customHeight="1" x14ac:dyDescent="0.2"/>
    <row r="3268" ht="10.5" customHeight="1" x14ac:dyDescent="0.2"/>
    <row r="3269" ht="10.5" customHeight="1" x14ac:dyDescent="0.2"/>
    <row r="3270" ht="10.5" customHeight="1" x14ac:dyDescent="0.2"/>
    <row r="3271" ht="10.5" customHeight="1" x14ac:dyDescent="0.2"/>
    <row r="3272" ht="10.5" customHeight="1" x14ac:dyDescent="0.2"/>
    <row r="3273" ht="10.5" customHeight="1" x14ac:dyDescent="0.2"/>
    <row r="3274" ht="10.5" customHeight="1" x14ac:dyDescent="0.2"/>
    <row r="3275" ht="10.5" customHeight="1" x14ac:dyDescent="0.2"/>
    <row r="3276" ht="10.5" customHeight="1" x14ac:dyDescent="0.2"/>
    <row r="3277" ht="10.5" customHeight="1" x14ac:dyDescent="0.2"/>
    <row r="3278" ht="10.5" customHeight="1" x14ac:dyDescent="0.2"/>
    <row r="3279" ht="10.5" customHeight="1" x14ac:dyDescent="0.2"/>
    <row r="3280" ht="10.5" customHeight="1" x14ac:dyDescent="0.2"/>
    <row r="3281" ht="10.5" customHeight="1" x14ac:dyDescent="0.2"/>
    <row r="3282" ht="10.5" customHeight="1" x14ac:dyDescent="0.2"/>
    <row r="3283" ht="10.5" customHeight="1" x14ac:dyDescent="0.2"/>
    <row r="3284" ht="10.5" customHeight="1" x14ac:dyDescent="0.2"/>
    <row r="3285" ht="10.5" customHeight="1" x14ac:dyDescent="0.2"/>
    <row r="3286" ht="10.5" customHeight="1" x14ac:dyDescent="0.2"/>
    <row r="3287" ht="10.5" customHeight="1" x14ac:dyDescent="0.2"/>
    <row r="3288" ht="10.5" customHeight="1" x14ac:dyDescent="0.2"/>
    <row r="3289" ht="10.5" customHeight="1" x14ac:dyDescent="0.2"/>
    <row r="3290" ht="10.5" customHeight="1" x14ac:dyDescent="0.2"/>
    <row r="3291" ht="10.5" customHeight="1" x14ac:dyDescent="0.2"/>
    <row r="3292" ht="10.5" customHeight="1" x14ac:dyDescent="0.2"/>
    <row r="3293" ht="10.5" customHeight="1" x14ac:dyDescent="0.2"/>
    <row r="3294" ht="10.5" customHeight="1" x14ac:dyDescent="0.2"/>
    <row r="3295" ht="10.5" customHeight="1" x14ac:dyDescent="0.2"/>
    <row r="3296" ht="10.5" customHeight="1" x14ac:dyDescent="0.2"/>
    <row r="3297" ht="10.5" customHeight="1" x14ac:dyDescent="0.2"/>
    <row r="3298" ht="10.5" customHeight="1" x14ac:dyDescent="0.2"/>
    <row r="3299" ht="10.5" customHeight="1" x14ac:dyDescent="0.2"/>
    <row r="3300" ht="10.5" customHeight="1" x14ac:dyDescent="0.2"/>
    <row r="3301" ht="10.5" customHeight="1" x14ac:dyDescent="0.2"/>
    <row r="3302" ht="10.5" customHeight="1" x14ac:dyDescent="0.2"/>
    <row r="3303" ht="10.5" customHeight="1" x14ac:dyDescent="0.2"/>
    <row r="3304" ht="10.5" customHeight="1" x14ac:dyDescent="0.2"/>
    <row r="3305" ht="10.5" customHeight="1" x14ac:dyDescent="0.2"/>
    <row r="3306" ht="10.5" customHeight="1" x14ac:dyDescent="0.2"/>
    <row r="3307" ht="10.5" customHeight="1" x14ac:dyDescent="0.2"/>
    <row r="3308" ht="10.5" customHeight="1" x14ac:dyDescent="0.2"/>
    <row r="3309" ht="10.5" customHeight="1" x14ac:dyDescent="0.2"/>
    <row r="3310" ht="10.5" customHeight="1" x14ac:dyDescent="0.2"/>
    <row r="3311" ht="10.5" customHeight="1" x14ac:dyDescent="0.2"/>
    <row r="3312" ht="10.5" customHeight="1" x14ac:dyDescent="0.2"/>
    <row r="3313" ht="10.5" customHeight="1" x14ac:dyDescent="0.2"/>
    <row r="3314" ht="10.5" customHeight="1" x14ac:dyDescent="0.2"/>
    <row r="3315" ht="10.5" customHeight="1" x14ac:dyDescent="0.2"/>
    <row r="3316" ht="10.5" customHeight="1" x14ac:dyDescent="0.2"/>
    <row r="3317" ht="10.5" customHeight="1" x14ac:dyDescent="0.2"/>
    <row r="3318" ht="10.5" customHeight="1" x14ac:dyDescent="0.2"/>
    <row r="3319" ht="10.5" customHeight="1" x14ac:dyDescent="0.2"/>
    <row r="3320" ht="10.5" customHeight="1" x14ac:dyDescent="0.2"/>
    <row r="3321" ht="10.5" customHeight="1" x14ac:dyDescent="0.2"/>
    <row r="3322" ht="10.5" customHeight="1" x14ac:dyDescent="0.2"/>
    <row r="3323" ht="10.5" customHeight="1" x14ac:dyDescent="0.2"/>
    <row r="3324" ht="10.5" customHeight="1" x14ac:dyDescent="0.2"/>
    <row r="3325" ht="10.5" customHeight="1" x14ac:dyDescent="0.2"/>
    <row r="3326" ht="10.5" customHeight="1" x14ac:dyDescent="0.2"/>
    <row r="3327" ht="10.5" customHeight="1" x14ac:dyDescent="0.2"/>
    <row r="3328" ht="10.5" customHeight="1" x14ac:dyDescent="0.2"/>
    <row r="3329" ht="10.5" customHeight="1" x14ac:dyDescent="0.2"/>
    <row r="3330" ht="10.5" customHeight="1" x14ac:dyDescent="0.2"/>
    <row r="3331" ht="10.5" customHeight="1" x14ac:dyDescent="0.2"/>
    <row r="3332" ht="10.5" customHeight="1" x14ac:dyDescent="0.2"/>
    <row r="3333" ht="10.5" customHeight="1" x14ac:dyDescent="0.2"/>
    <row r="3334" ht="10.5" customHeight="1" x14ac:dyDescent="0.2"/>
    <row r="3335" ht="10.5" customHeight="1" x14ac:dyDescent="0.2"/>
    <row r="3336" ht="10.5" customHeight="1" x14ac:dyDescent="0.2"/>
    <row r="3337" ht="10.5" customHeight="1" x14ac:dyDescent="0.2"/>
    <row r="3338" ht="10.5" customHeight="1" x14ac:dyDescent="0.2"/>
    <row r="3339" ht="10.5" customHeight="1" x14ac:dyDescent="0.2"/>
    <row r="3340" ht="10.5" customHeight="1" x14ac:dyDescent="0.2"/>
    <row r="3341" ht="10.5" customHeight="1" x14ac:dyDescent="0.2"/>
    <row r="3342" ht="10.5" customHeight="1" x14ac:dyDescent="0.2"/>
    <row r="3343" ht="10.5" customHeight="1" x14ac:dyDescent="0.2"/>
    <row r="3344" ht="10.5" customHeight="1" x14ac:dyDescent="0.2"/>
    <row r="3345" ht="10.5" customHeight="1" x14ac:dyDescent="0.2"/>
    <row r="3346" ht="10.5" customHeight="1" x14ac:dyDescent="0.2"/>
    <row r="3347" ht="10.5" customHeight="1" x14ac:dyDescent="0.2"/>
    <row r="3348" ht="10.5" customHeight="1" x14ac:dyDescent="0.2"/>
    <row r="3349" ht="10.5" customHeight="1" x14ac:dyDescent="0.2"/>
    <row r="3350" ht="10.5" customHeight="1" x14ac:dyDescent="0.2"/>
    <row r="3351" ht="10.5" customHeight="1" x14ac:dyDescent="0.2"/>
    <row r="3352" ht="10.5" customHeight="1" x14ac:dyDescent="0.2"/>
    <row r="3353" ht="10.5" customHeight="1" x14ac:dyDescent="0.2"/>
    <row r="3354" ht="10.5" customHeight="1" x14ac:dyDescent="0.2"/>
    <row r="3355" ht="10.5" customHeight="1" x14ac:dyDescent="0.2"/>
    <row r="3356" ht="10.5" customHeight="1" x14ac:dyDescent="0.2"/>
    <row r="3357" ht="10.5" customHeight="1" x14ac:dyDescent="0.2"/>
    <row r="3358" ht="10.5" customHeight="1" x14ac:dyDescent="0.2"/>
    <row r="3359" ht="10.5" customHeight="1" x14ac:dyDescent="0.2"/>
    <row r="3360" ht="10.5" customHeight="1" x14ac:dyDescent="0.2"/>
    <row r="3361" ht="10.5" customHeight="1" x14ac:dyDescent="0.2"/>
    <row r="3362" ht="10.5" customHeight="1" x14ac:dyDescent="0.2"/>
    <row r="3363" ht="10.5" customHeight="1" x14ac:dyDescent="0.2"/>
    <row r="3364" ht="10.5" customHeight="1" x14ac:dyDescent="0.2"/>
    <row r="3365" ht="10.5" customHeight="1" x14ac:dyDescent="0.2"/>
    <row r="3366" ht="10.5" customHeight="1" x14ac:dyDescent="0.2"/>
    <row r="3367" ht="10.5" customHeight="1" x14ac:dyDescent="0.2"/>
    <row r="3368" ht="10.5" customHeight="1" x14ac:dyDescent="0.2"/>
    <row r="3369" ht="10.5" customHeight="1" x14ac:dyDescent="0.2"/>
    <row r="3370" ht="10.5" customHeight="1" x14ac:dyDescent="0.2"/>
    <row r="3371" ht="10.5" customHeight="1" x14ac:dyDescent="0.2"/>
    <row r="3372" ht="10.5" customHeight="1" x14ac:dyDescent="0.2"/>
    <row r="3373" ht="10.5" customHeight="1" x14ac:dyDescent="0.2"/>
    <row r="3374" ht="10.5" customHeight="1" x14ac:dyDescent="0.2"/>
    <row r="3375" ht="10.5" customHeight="1" x14ac:dyDescent="0.2"/>
    <row r="3376" ht="10.5" customHeight="1" x14ac:dyDescent="0.2"/>
    <row r="3377" ht="10.5" customHeight="1" x14ac:dyDescent="0.2"/>
    <row r="3378" ht="10.5" customHeight="1" x14ac:dyDescent="0.2"/>
    <row r="3379" ht="10.5" customHeight="1" x14ac:dyDescent="0.2"/>
    <row r="3380" ht="10.5" customHeight="1" x14ac:dyDescent="0.2"/>
    <row r="3381" ht="10.5" customHeight="1" x14ac:dyDescent="0.2"/>
    <row r="3382" ht="10.5" customHeight="1" x14ac:dyDescent="0.2"/>
    <row r="3383" ht="10.5" customHeight="1" x14ac:dyDescent="0.2"/>
    <row r="3384" ht="10.5" customHeight="1" x14ac:dyDescent="0.2"/>
    <row r="3385" ht="10.5" customHeight="1" x14ac:dyDescent="0.2"/>
    <row r="3386" ht="10.5" customHeight="1" x14ac:dyDescent="0.2"/>
    <row r="3387" ht="10.5" customHeight="1" x14ac:dyDescent="0.2"/>
    <row r="3388" ht="10.5" customHeight="1" x14ac:dyDescent="0.2"/>
    <row r="3389" ht="10.5" customHeight="1" x14ac:dyDescent="0.2"/>
    <row r="3390" ht="10.5" customHeight="1" x14ac:dyDescent="0.2"/>
    <row r="3391" ht="10.5" customHeight="1" x14ac:dyDescent="0.2"/>
    <row r="3392" ht="10.5" customHeight="1" x14ac:dyDescent="0.2"/>
    <row r="3393" ht="10.5" customHeight="1" x14ac:dyDescent="0.2"/>
    <row r="3394" ht="10.5" customHeight="1" x14ac:dyDescent="0.2"/>
    <row r="3395" ht="10.5" customHeight="1" x14ac:dyDescent="0.2"/>
    <row r="3396" ht="10.5" customHeight="1" x14ac:dyDescent="0.2"/>
    <row r="3397" ht="10.5" customHeight="1" x14ac:dyDescent="0.2"/>
    <row r="3398" ht="10.5" customHeight="1" x14ac:dyDescent="0.2"/>
    <row r="3399" ht="10.5" customHeight="1" x14ac:dyDescent="0.2"/>
    <row r="3400" ht="10.5" customHeight="1" x14ac:dyDescent="0.2"/>
    <row r="3401" ht="10.5" customHeight="1" x14ac:dyDescent="0.2"/>
    <row r="3402" ht="10.5" customHeight="1" x14ac:dyDescent="0.2"/>
    <row r="3403" ht="10.5" customHeight="1" x14ac:dyDescent="0.2"/>
    <row r="3404" ht="10.5" customHeight="1" x14ac:dyDescent="0.2"/>
    <row r="3405" ht="10.5" customHeight="1" x14ac:dyDescent="0.2"/>
    <row r="3406" ht="10.5" customHeight="1" x14ac:dyDescent="0.2"/>
    <row r="3407" ht="10.5" customHeight="1" x14ac:dyDescent="0.2"/>
    <row r="3408" ht="10.5" customHeight="1" x14ac:dyDescent="0.2"/>
    <row r="3409" ht="10.5" customHeight="1" x14ac:dyDescent="0.2"/>
    <row r="3410" ht="10.5" customHeight="1" x14ac:dyDescent="0.2"/>
    <row r="3411" ht="10.5" customHeight="1" x14ac:dyDescent="0.2"/>
    <row r="3412" ht="10.5" customHeight="1" x14ac:dyDescent="0.2"/>
    <row r="3413" ht="10.5" customHeight="1" x14ac:dyDescent="0.2"/>
    <row r="3414" ht="10.5" customHeight="1" x14ac:dyDescent="0.2"/>
    <row r="3415" ht="10.5" customHeight="1" x14ac:dyDescent="0.2"/>
    <row r="3416" ht="10.5" customHeight="1" x14ac:dyDescent="0.2"/>
    <row r="3417" ht="10.5" customHeight="1" x14ac:dyDescent="0.2"/>
    <row r="3418" ht="10.5" customHeight="1" x14ac:dyDescent="0.2"/>
    <row r="3419" ht="10.5" customHeight="1" x14ac:dyDescent="0.2"/>
    <row r="3420" ht="10.5" customHeight="1" x14ac:dyDescent="0.2"/>
    <row r="3421" ht="10.5" customHeight="1" x14ac:dyDescent="0.2"/>
    <row r="3422" ht="10.5" customHeight="1" x14ac:dyDescent="0.2"/>
    <row r="3423" ht="10.5" customHeight="1" x14ac:dyDescent="0.2"/>
    <row r="3424" ht="10.5" customHeight="1" x14ac:dyDescent="0.2"/>
    <row r="3425" ht="10.5" customHeight="1" x14ac:dyDescent="0.2"/>
    <row r="3426" ht="10.5" customHeight="1" x14ac:dyDescent="0.2"/>
    <row r="3427" ht="10.5" customHeight="1" x14ac:dyDescent="0.2"/>
    <row r="3428" ht="10.5" customHeight="1" x14ac:dyDescent="0.2"/>
    <row r="3429" ht="10.5" customHeight="1" x14ac:dyDescent="0.2"/>
    <row r="3430" ht="10.5" customHeight="1" x14ac:dyDescent="0.2"/>
    <row r="3431" ht="10.5" customHeight="1" x14ac:dyDescent="0.2"/>
    <row r="3432" ht="10.5" customHeight="1" x14ac:dyDescent="0.2"/>
    <row r="3433" ht="10.5" customHeight="1" x14ac:dyDescent="0.2"/>
    <row r="3434" ht="10.5" customHeight="1" x14ac:dyDescent="0.2"/>
    <row r="3435" ht="10.5" customHeight="1" x14ac:dyDescent="0.2"/>
    <row r="3436" ht="10.5" customHeight="1" x14ac:dyDescent="0.2"/>
    <row r="3437" ht="10.5" customHeight="1" x14ac:dyDescent="0.2"/>
    <row r="3438" ht="10.5" customHeight="1" x14ac:dyDescent="0.2"/>
    <row r="3439" ht="10.5" customHeight="1" x14ac:dyDescent="0.2"/>
    <row r="3440" ht="10.5" customHeight="1" x14ac:dyDescent="0.2"/>
    <row r="3441" ht="10.5" customHeight="1" x14ac:dyDescent="0.2"/>
    <row r="3442" ht="10.5" customHeight="1" x14ac:dyDescent="0.2"/>
    <row r="3443" ht="10.5" customHeight="1" x14ac:dyDescent="0.2"/>
    <row r="3444" ht="10.5" customHeight="1" x14ac:dyDescent="0.2"/>
    <row r="3445" ht="10.5" customHeight="1" x14ac:dyDescent="0.2"/>
    <row r="3446" ht="10.5" customHeight="1" x14ac:dyDescent="0.2"/>
    <row r="3447" ht="10.5" customHeight="1" x14ac:dyDescent="0.2"/>
    <row r="3448" ht="10.5" customHeight="1" x14ac:dyDescent="0.2"/>
    <row r="3449" ht="10.5" customHeight="1" x14ac:dyDescent="0.2"/>
    <row r="3450" ht="10.5" customHeight="1" x14ac:dyDescent="0.2"/>
    <row r="3451" ht="10.5" customHeight="1" x14ac:dyDescent="0.2"/>
    <row r="3452" ht="10.5" customHeight="1" x14ac:dyDescent="0.2"/>
    <row r="3453" ht="10.5" customHeight="1" x14ac:dyDescent="0.2"/>
    <row r="3454" ht="10.5" customHeight="1" x14ac:dyDescent="0.2"/>
    <row r="3455" ht="10.5" customHeight="1" x14ac:dyDescent="0.2"/>
    <row r="3456" ht="10.5" customHeight="1" x14ac:dyDescent="0.2"/>
    <row r="3457" ht="10.5" customHeight="1" x14ac:dyDescent="0.2"/>
    <row r="3458" ht="10.5" customHeight="1" x14ac:dyDescent="0.2"/>
    <row r="3459" ht="10.5" customHeight="1" x14ac:dyDescent="0.2"/>
    <row r="3460" ht="10.5" customHeight="1" x14ac:dyDescent="0.2"/>
    <row r="3461" ht="10.5" customHeight="1" x14ac:dyDescent="0.2"/>
    <row r="3462" ht="10.5" customHeight="1" x14ac:dyDescent="0.2"/>
    <row r="3463" ht="10.5" customHeight="1" x14ac:dyDescent="0.2"/>
    <row r="3464" ht="10.5" customHeight="1" x14ac:dyDescent="0.2"/>
    <row r="3465" ht="10.5" customHeight="1" x14ac:dyDescent="0.2"/>
    <row r="3466" ht="10.5" customHeight="1" x14ac:dyDescent="0.2"/>
    <row r="3467" ht="10.5" customHeight="1" x14ac:dyDescent="0.2"/>
    <row r="3468" ht="10.5" customHeight="1" x14ac:dyDescent="0.2"/>
    <row r="3469" ht="10.5" customHeight="1" x14ac:dyDescent="0.2"/>
    <row r="3470" ht="10.5" customHeight="1" x14ac:dyDescent="0.2"/>
    <row r="3471" ht="10.5" customHeight="1" x14ac:dyDescent="0.2"/>
    <row r="3472" ht="10.5" customHeight="1" x14ac:dyDescent="0.2"/>
    <row r="3473" ht="10.5" customHeight="1" x14ac:dyDescent="0.2"/>
    <row r="3474" ht="10.5" customHeight="1" x14ac:dyDescent="0.2"/>
    <row r="3475" ht="10.5" customHeight="1" x14ac:dyDescent="0.2"/>
    <row r="3476" ht="10.5" customHeight="1" x14ac:dyDescent="0.2"/>
    <row r="3477" ht="10.5" customHeight="1" x14ac:dyDescent="0.2"/>
    <row r="3478" ht="10.5" customHeight="1" x14ac:dyDescent="0.2"/>
    <row r="3479" ht="10.5" customHeight="1" x14ac:dyDescent="0.2"/>
    <row r="3480" ht="10.5" customHeight="1" x14ac:dyDescent="0.2"/>
    <row r="3481" ht="10.5" customHeight="1" x14ac:dyDescent="0.2"/>
    <row r="3482" ht="10.5" customHeight="1" x14ac:dyDescent="0.2"/>
    <row r="3483" ht="10.5" customHeight="1" x14ac:dyDescent="0.2"/>
    <row r="3484" ht="10.5" customHeight="1" x14ac:dyDescent="0.2"/>
    <row r="3485" ht="10.5" customHeight="1" x14ac:dyDescent="0.2"/>
    <row r="3486" ht="10.5" customHeight="1" x14ac:dyDescent="0.2"/>
    <row r="3487" ht="10.5" customHeight="1" x14ac:dyDescent="0.2"/>
    <row r="3488" ht="10.5" customHeight="1" x14ac:dyDescent="0.2"/>
    <row r="3489" ht="10.5" customHeight="1" x14ac:dyDescent="0.2"/>
    <row r="3490" ht="10.5" customHeight="1" x14ac:dyDescent="0.2"/>
    <row r="3491" ht="10.5" customHeight="1" x14ac:dyDescent="0.2"/>
    <row r="3492" ht="10.5" customHeight="1" x14ac:dyDescent="0.2"/>
    <row r="3493" ht="10.5" customHeight="1" x14ac:dyDescent="0.2"/>
    <row r="3494" ht="10.5" customHeight="1" x14ac:dyDescent="0.2"/>
    <row r="3495" ht="10.5" customHeight="1" x14ac:dyDescent="0.2"/>
    <row r="3496" ht="10.5" customHeight="1" x14ac:dyDescent="0.2"/>
    <row r="3497" ht="10.5" customHeight="1" x14ac:dyDescent="0.2"/>
    <row r="3498" ht="10.5" customHeight="1" x14ac:dyDescent="0.2"/>
    <row r="3499" ht="10.5" customHeight="1" x14ac:dyDescent="0.2"/>
    <row r="3500" ht="10.5" customHeight="1" x14ac:dyDescent="0.2"/>
    <row r="3501" ht="10.5" customHeight="1" x14ac:dyDescent="0.2"/>
    <row r="3502" ht="10.5" customHeight="1" x14ac:dyDescent="0.2"/>
    <row r="3503" ht="10.5" customHeight="1" x14ac:dyDescent="0.2"/>
    <row r="3504" ht="10.5" customHeight="1" x14ac:dyDescent="0.2"/>
    <row r="3505" ht="10.5" customHeight="1" x14ac:dyDescent="0.2"/>
    <row r="3506" ht="10.5" customHeight="1" x14ac:dyDescent="0.2"/>
    <row r="3507" ht="10.5" customHeight="1" x14ac:dyDescent="0.2"/>
    <row r="3508" ht="10.5" customHeight="1" x14ac:dyDescent="0.2"/>
    <row r="3509" ht="10.5" customHeight="1" x14ac:dyDescent="0.2"/>
    <row r="3510" ht="10.5" customHeight="1" x14ac:dyDescent="0.2"/>
    <row r="3511" ht="10.5" customHeight="1" x14ac:dyDescent="0.2"/>
    <row r="3512" ht="10.5" customHeight="1" x14ac:dyDescent="0.2"/>
    <row r="3513" ht="10.5" customHeight="1" x14ac:dyDescent="0.2"/>
    <row r="3514" ht="10.5" customHeight="1" x14ac:dyDescent="0.2"/>
    <row r="3515" ht="10.5" customHeight="1" x14ac:dyDescent="0.2"/>
    <row r="3516" ht="10.5" customHeight="1" x14ac:dyDescent="0.2"/>
    <row r="3517" ht="10.5" customHeight="1" x14ac:dyDescent="0.2"/>
    <row r="3518" ht="10.5" customHeight="1" x14ac:dyDescent="0.2"/>
    <row r="3519" ht="10.5" customHeight="1" x14ac:dyDescent="0.2"/>
    <row r="3520" ht="10.5" customHeight="1" x14ac:dyDescent="0.2"/>
    <row r="3521" ht="10.5" customHeight="1" x14ac:dyDescent="0.2"/>
    <row r="3522" ht="10.5" customHeight="1" x14ac:dyDescent="0.2"/>
    <row r="3523" ht="10.5" customHeight="1" x14ac:dyDescent="0.2"/>
    <row r="3524" ht="10.5" customHeight="1" x14ac:dyDescent="0.2"/>
    <row r="3525" ht="10.5" customHeight="1" x14ac:dyDescent="0.2"/>
    <row r="3526" ht="10.5" customHeight="1" x14ac:dyDescent="0.2"/>
    <row r="3527" ht="10.5" customHeight="1" x14ac:dyDescent="0.2"/>
    <row r="3528" ht="10.5" customHeight="1" x14ac:dyDescent="0.2"/>
    <row r="3529" ht="10.5" customHeight="1" x14ac:dyDescent="0.2"/>
    <row r="3530" ht="10.5" customHeight="1" x14ac:dyDescent="0.2"/>
    <row r="3531" ht="10.5" customHeight="1" x14ac:dyDescent="0.2"/>
    <row r="3532" ht="10.5" customHeight="1" x14ac:dyDescent="0.2"/>
    <row r="3533" ht="10.5" customHeight="1" x14ac:dyDescent="0.2"/>
    <row r="3534" ht="10.5" customHeight="1" x14ac:dyDescent="0.2"/>
    <row r="3535" ht="10.5" customHeight="1" x14ac:dyDescent="0.2"/>
    <row r="3536" ht="10.5" customHeight="1" x14ac:dyDescent="0.2"/>
    <row r="3537" ht="10.5" customHeight="1" x14ac:dyDescent="0.2"/>
    <row r="3538" ht="10.5" customHeight="1" x14ac:dyDescent="0.2"/>
    <row r="3539" ht="10.5" customHeight="1" x14ac:dyDescent="0.2"/>
    <row r="3540" ht="10.5" customHeight="1" x14ac:dyDescent="0.2"/>
    <row r="3541" ht="10.5" customHeight="1" x14ac:dyDescent="0.2"/>
    <row r="3542" ht="10.5" customHeight="1" x14ac:dyDescent="0.2"/>
    <row r="3543" ht="10.5" customHeight="1" x14ac:dyDescent="0.2"/>
    <row r="3544" ht="10.5" customHeight="1" x14ac:dyDescent="0.2"/>
    <row r="3545" ht="10.5" customHeight="1" x14ac:dyDescent="0.2"/>
    <row r="3546" ht="10.5" customHeight="1" x14ac:dyDescent="0.2"/>
    <row r="3547" ht="10.5" customHeight="1" x14ac:dyDescent="0.2"/>
    <row r="3548" ht="10.5" customHeight="1" x14ac:dyDescent="0.2"/>
    <row r="3549" ht="10.5" customHeight="1" x14ac:dyDescent="0.2"/>
    <row r="3550" ht="10.5" customHeight="1" x14ac:dyDescent="0.2"/>
    <row r="3551" ht="10.5" customHeight="1" x14ac:dyDescent="0.2"/>
    <row r="3552" ht="10.5" customHeight="1" x14ac:dyDescent="0.2"/>
    <row r="3553" ht="10.5" customHeight="1" x14ac:dyDescent="0.2"/>
    <row r="3554" ht="10.5" customHeight="1" x14ac:dyDescent="0.2"/>
    <row r="3555" ht="10.5" customHeight="1" x14ac:dyDescent="0.2"/>
    <row r="3556" ht="10.5" customHeight="1" x14ac:dyDescent="0.2"/>
    <row r="3557" ht="10.5" customHeight="1" x14ac:dyDescent="0.2"/>
    <row r="3558" ht="10.5" customHeight="1" x14ac:dyDescent="0.2"/>
    <row r="3559" ht="10.5" customHeight="1" x14ac:dyDescent="0.2"/>
    <row r="3560" ht="10.5" customHeight="1" x14ac:dyDescent="0.2"/>
    <row r="3561" ht="10.5" customHeight="1" x14ac:dyDescent="0.2"/>
    <row r="3562" ht="10.5" customHeight="1" x14ac:dyDescent="0.2"/>
    <row r="3563" ht="10.5" customHeight="1" x14ac:dyDescent="0.2"/>
    <row r="3564" ht="10.5" customHeight="1" x14ac:dyDescent="0.2"/>
    <row r="3565" ht="10.5" customHeight="1" x14ac:dyDescent="0.2"/>
    <row r="3566" ht="10.5" customHeight="1" x14ac:dyDescent="0.2"/>
    <row r="3567" ht="10.5" customHeight="1" x14ac:dyDescent="0.2"/>
    <row r="3568" ht="10.5" customHeight="1" x14ac:dyDescent="0.2"/>
    <row r="3569" ht="10.5" customHeight="1" x14ac:dyDescent="0.2"/>
    <row r="3570" ht="10.5" customHeight="1" x14ac:dyDescent="0.2"/>
    <row r="3571" ht="10.5" customHeight="1" x14ac:dyDescent="0.2"/>
    <row r="3572" ht="10.5" customHeight="1" x14ac:dyDescent="0.2"/>
    <row r="3573" ht="10.5" customHeight="1" x14ac:dyDescent="0.2"/>
    <row r="3574" ht="10.5" customHeight="1" x14ac:dyDescent="0.2"/>
    <row r="3575" ht="10.5" customHeight="1" x14ac:dyDescent="0.2"/>
    <row r="3576" ht="10.5" customHeight="1" x14ac:dyDescent="0.2"/>
    <row r="3577" ht="10.5" customHeight="1" x14ac:dyDescent="0.2"/>
    <row r="3578" ht="10.5" customHeight="1" x14ac:dyDescent="0.2"/>
    <row r="3579" ht="10.5" customHeight="1" x14ac:dyDescent="0.2"/>
    <row r="3580" ht="10.5" customHeight="1" x14ac:dyDescent="0.2"/>
    <row r="3581" ht="10.5" customHeight="1" x14ac:dyDescent="0.2"/>
    <row r="3582" ht="10.5" customHeight="1" x14ac:dyDescent="0.2"/>
    <row r="3583" ht="10.5" customHeight="1" x14ac:dyDescent="0.2"/>
    <row r="3584" ht="10.5" customHeight="1" x14ac:dyDescent="0.2"/>
    <row r="3585" ht="10.5" customHeight="1" x14ac:dyDescent="0.2"/>
    <row r="3586" ht="10.5" customHeight="1" x14ac:dyDescent="0.2"/>
    <row r="3587" ht="10.5" customHeight="1" x14ac:dyDescent="0.2"/>
    <row r="3588" ht="10.5" customHeight="1" x14ac:dyDescent="0.2"/>
    <row r="3589" ht="10.5" customHeight="1" x14ac:dyDescent="0.2"/>
    <row r="3590" ht="10.5" customHeight="1" x14ac:dyDescent="0.2"/>
    <row r="3591" ht="10.5" customHeight="1" x14ac:dyDescent="0.2"/>
    <row r="3592" ht="10.5" customHeight="1" x14ac:dyDescent="0.2"/>
    <row r="3593" ht="10.5" customHeight="1" x14ac:dyDescent="0.2"/>
    <row r="3594" ht="10.5" customHeight="1" x14ac:dyDescent="0.2"/>
    <row r="3595" ht="10.5" customHeight="1" x14ac:dyDescent="0.2"/>
    <row r="3596" ht="10.5" customHeight="1" x14ac:dyDescent="0.2"/>
    <row r="3597" ht="10.5" customHeight="1" x14ac:dyDescent="0.2"/>
    <row r="3598" ht="10.5" customHeight="1" x14ac:dyDescent="0.2"/>
    <row r="3599" ht="10.5" customHeight="1" x14ac:dyDescent="0.2"/>
    <row r="3600" ht="10.5" customHeight="1" x14ac:dyDescent="0.2"/>
    <row r="3601" ht="10.5" customHeight="1" x14ac:dyDescent="0.2"/>
    <row r="3602" ht="10.5" customHeight="1" x14ac:dyDescent="0.2"/>
    <row r="3603" ht="10.5" customHeight="1" x14ac:dyDescent="0.2"/>
    <row r="3604" ht="10.5" customHeight="1" x14ac:dyDescent="0.2"/>
    <row r="3605" ht="10.5" customHeight="1" x14ac:dyDescent="0.2"/>
    <row r="3606" ht="10.5" customHeight="1" x14ac:dyDescent="0.2"/>
    <row r="3607" ht="10.5" customHeight="1" x14ac:dyDescent="0.2"/>
    <row r="3608" ht="10.5" customHeight="1" x14ac:dyDescent="0.2"/>
    <row r="3609" ht="10.5" customHeight="1" x14ac:dyDescent="0.2"/>
    <row r="3610" ht="10.5" customHeight="1" x14ac:dyDescent="0.2"/>
    <row r="3611" ht="10.5" customHeight="1" x14ac:dyDescent="0.2"/>
    <row r="3612" ht="10.5" customHeight="1" x14ac:dyDescent="0.2"/>
    <row r="3613" ht="10.5" customHeight="1" x14ac:dyDescent="0.2"/>
    <row r="3614" ht="10.5" customHeight="1" x14ac:dyDescent="0.2"/>
    <row r="3615" ht="10.5" customHeight="1" x14ac:dyDescent="0.2"/>
    <row r="3616" ht="10.5" customHeight="1" x14ac:dyDescent="0.2"/>
    <row r="3617" ht="10.5" customHeight="1" x14ac:dyDescent="0.2"/>
    <row r="3618" ht="10.5" customHeight="1" x14ac:dyDescent="0.2"/>
    <row r="3619" ht="10.5" customHeight="1" x14ac:dyDescent="0.2"/>
    <row r="3620" ht="10.5" customHeight="1" x14ac:dyDescent="0.2"/>
    <row r="3621" ht="10.5" customHeight="1" x14ac:dyDescent="0.2"/>
    <row r="3622" ht="10.5" customHeight="1" x14ac:dyDescent="0.2"/>
    <row r="3623" ht="10.5" customHeight="1" x14ac:dyDescent="0.2"/>
    <row r="3624" ht="10.5" customHeight="1" x14ac:dyDescent="0.2"/>
    <row r="3625" ht="10.5" customHeight="1" x14ac:dyDescent="0.2"/>
    <row r="3626" ht="10.5" customHeight="1" x14ac:dyDescent="0.2"/>
    <row r="3627" ht="10.5" customHeight="1" x14ac:dyDescent="0.2"/>
    <row r="3628" ht="10.5" customHeight="1" x14ac:dyDescent="0.2"/>
    <row r="3629" ht="10.5" customHeight="1" x14ac:dyDescent="0.2"/>
    <row r="3630" ht="10.5" customHeight="1" x14ac:dyDescent="0.2"/>
    <row r="3631" ht="10.5" customHeight="1" x14ac:dyDescent="0.2"/>
    <row r="3632" ht="10.5" customHeight="1" x14ac:dyDescent="0.2"/>
    <row r="3633" ht="10.5" customHeight="1" x14ac:dyDescent="0.2"/>
    <row r="3634" ht="10.5" customHeight="1" x14ac:dyDescent="0.2"/>
    <row r="3635" ht="10.5" customHeight="1" x14ac:dyDescent="0.2"/>
    <row r="3636" ht="10.5" customHeight="1" x14ac:dyDescent="0.2"/>
    <row r="3637" ht="10.5" customHeight="1" x14ac:dyDescent="0.2"/>
    <row r="3638" ht="10.5" customHeight="1" x14ac:dyDescent="0.2"/>
    <row r="3639" ht="10.5" customHeight="1" x14ac:dyDescent="0.2"/>
    <row r="3640" ht="10.5" customHeight="1" x14ac:dyDescent="0.2"/>
    <row r="3641" ht="10.5" customHeight="1" x14ac:dyDescent="0.2"/>
    <row r="3642" ht="10.5" customHeight="1" x14ac:dyDescent="0.2"/>
    <row r="3643" ht="10.5" customHeight="1" x14ac:dyDescent="0.2"/>
    <row r="3644" ht="10.5" customHeight="1" x14ac:dyDescent="0.2"/>
    <row r="3645" ht="10.5" customHeight="1" x14ac:dyDescent="0.2"/>
    <row r="3646" ht="10.5" customHeight="1" x14ac:dyDescent="0.2"/>
    <row r="3647" ht="10.5" customHeight="1" x14ac:dyDescent="0.2"/>
    <row r="3648" ht="10.5" customHeight="1" x14ac:dyDescent="0.2"/>
    <row r="3649" ht="10.5" customHeight="1" x14ac:dyDescent="0.2"/>
    <row r="3650" ht="10.5" customHeight="1" x14ac:dyDescent="0.2"/>
    <row r="3651" ht="10.5" customHeight="1" x14ac:dyDescent="0.2"/>
    <row r="3652" ht="10.5" customHeight="1" x14ac:dyDescent="0.2"/>
    <row r="3653" ht="10.5" customHeight="1" x14ac:dyDescent="0.2"/>
    <row r="3654" ht="10.5" customHeight="1" x14ac:dyDescent="0.2"/>
    <row r="3655" ht="10.5" customHeight="1" x14ac:dyDescent="0.2"/>
    <row r="3656" ht="10.5" customHeight="1" x14ac:dyDescent="0.2"/>
    <row r="3657" ht="10.5" customHeight="1" x14ac:dyDescent="0.2"/>
    <row r="3658" ht="10.5" customHeight="1" x14ac:dyDescent="0.2"/>
    <row r="3659" ht="10.5" customHeight="1" x14ac:dyDescent="0.2"/>
    <row r="3660" ht="10.5" customHeight="1" x14ac:dyDescent="0.2"/>
    <row r="3661" ht="10.5" customHeight="1" x14ac:dyDescent="0.2"/>
    <row r="3662" ht="10.5" customHeight="1" x14ac:dyDescent="0.2"/>
    <row r="3663" ht="10.5" customHeight="1" x14ac:dyDescent="0.2"/>
    <row r="3664" ht="10.5" customHeight="1" x14ac:dyDescent="0.2"/>
    <row r="3665" ht="10.5" customHeight="1" x14ac:dyDescent="0.2"/>
    <row r="3666" ht="10.5" customHeight="1" x14ac:dyDescent="0.2"/>
    <row r="3667" ht="10.5" customHeight="1" x14ac:dyDescent="0.2"/>
    <row r="3668" ht="10.5" customHeight="1" x14ac:dyDescent="0.2"/>
    <row r="3669" ht="10.5" customHeight="1" x14ac:dyDescent="0.2"/>
    <row r="3670" ht="10.5" customHeight="1" x14ac:dyDescent="0.2"/>
    <row r="3671" ht="10.5" customHeight="1" x14ac:dyDescent="0.2"/>
    <row r="3672" ht="10.5" customHeight="1" x14ac:dyDescent="0.2"/>
    <row r="3673" ht="10.5" customHeight="1" x14ac:dyDescent="0.2"/>
    <row r="3674" ht="10.5" customHeight="1" x14ac:dyDescent="0.2"/>
    <row r="3675" ht="10.5" customHeight="1" x14ac:dyDescent="0.2"/>
    <row r="3676" ht="10.5" customHeight="1" x14ac:dyDescent="0.2"/>
    <row r="3677" ht="10.5" customHeight="1" x14ac:dyDescent="0.2"/>
    <row r="3678" ht="10.5" customHeight="1" x14ac:dyDescent="0.2"/>
    <row r="3679" ht="10.5" customHeight="1" x14ac:dyDescent="0.2"/>
    <row r="3680" ht="10.5" customHeight="1" x14ac:dyDescent="0.2"/>
    <row r="3681" ht="10.5" customHeight="1" x14ac:dyDescent="0.2"/>
    <row r="3682" ht="10.5" customHeight="1" x14ac:dyDescent="0.2"/>
    <row r="3683" ht="10.5" customHeight="1" x14ac:dyDescent="0.2"/>
    <row r="3684" ht="10.5" customHeight="1" x14ac:dyDescent="0.2"/>
    <row r="3685" ht="10.5" customHeight="1" x14ac:dyDescent="0.2"/>
    <row r="3686" ht="10.5" customHeight="1" x14ac:dyDescent="0.2"/>
    <row r="3687" ht="10.5" customHeight="1" x14ac:dyDescent="0.2"/>
    <row r="3688" ht="10.5" customHeight="1" x14ac:dyDescent="0.2"/>
    <row r="3689" ht="10.5" customHeight="1" x14ac:dyDescent="0.2"/>
    <row r="3690" ht="10.5" customHeight="1" x14ac:dyDescent="0.2"/>
    <row r="3691" ht="10.5" customHeight="1" x14ac:dyDescent="0.2"/>
    <row r="3692" ht="10.5" customHeight="1" x14ac:dyDescent="0.2"/>
    <row r="3693" ht="10.5" customHeight="1" x14ac:dyDescent="0.2"/>
    <row r="3694" ht="10.5" customHeight="1" x14ac:dyDescent="0.2"/>
    <row r="3695" ht="10.5" customHeight="1" x14ac:dyDescent="0.2"/>
    <row r="3696" ht="10.5" customHeight="1" x14ac:dyDescent="0.2"/>
    <row r="3697" ht="10.5" customHeight="1" x14ac:dyDescent="0.2"/>
    <row r="3698" ht="10.5" customHeight="1" x14ac:dyDescent="0.2"/>
    <row r="3699" ht="10.5" customHeight="1" x14ac:dyDescent="0.2"/>
    <row r="3700" ht="10.5" customHeight="1" x14ac:dyDescent="0.2"/>
    <row r="3701" ht="10.5" customHeight="1" x14ac:dyDescent="0.2"/>
    <row r="3702" ht="10.5" customHeight="1" x14ac:dyDescent="0.2"/>
    <row r="3703" ht="10.5" customHeight="1" x14ac:dyDescent="0.2"/>
    <row r="3704" ht="10.5" customHeight="1" x14ac:dyDescent="0.2"/>
    <row r="3705" ht="10.5" customHeight="1" x14ac:dyDescent="0.2"/>
    <row r="3706" ht="10.5" customHeight="1" x14ac:dyDescent="0.2"/>
    <row r="3707" ht="10.5" customHeight="1" x14ac:dyDescent="0.2"/>
    <row r="3708" ht="10.5" customHeight="1" x14ac:dyDescent="0.2"/>
    <row r="3709" ht="10.5" customHeight="1" x14ac:dyDescent="0.2"/>
    <row r="3710" ht="10.5" customHeight="1" x14ac:dyDescent="0.2"/>
    <row r="3711" ht="10.5" customHeight="1" x14ac:dyDescent="0.2"/>
    <row r="3712" ht="10.5" customHeight="1" x14ac:dyDescent="0.2"/>
    <row r="3713" ht="10.5" customHeight="1" x14ac:dyDescent="0.2"/>
    <row r="3714" ht="10.5" customHeight="1" x14ac:dyDescent="0.2"/>
    <row r="3715" ht="10.5" customHeight="1" x14ac:dyDescent="0.2"/>
    <row r="3716" ht="10.5" customHeight="1" x14ac:dyDescent="0.2"/>
    <row r="3717" ht="10.5" customHeight="1" x14ac:dyDescent="0.2"/>
    <row r="3718" ht="10.5" customHeight="1" x14ac:dyDescent="0.2"/>
    <row r="3719" ht="10.5" customHeight="1" x14ac:dyDescent="0.2"/>
    <row r="3720" ht="10.5" customHeight="1" x14ac:dyDescent="0.2"/>
    <row r="3721" ht="10.5" customHeight="1" x14ac:dyDescent="0.2"/>
    <row r="3722" ht="10.5" customHeight="1" x14ac:dyDescent="0.2"/>
    <row r="3723" ht="10.5" customHeight="1" x14ac:dyDescent="0.2"/>
    <row r="3724" ht="10.5" customHeight="1" x14ac:dyDescent="0.2"/>
    <row r="3725" ht="10.5" customHeight="1" x14ac:dyDescent="0.2"/>
    <row r="3726" ht="10.5" customHeight="1" x14ac:dyDescent="0.2"/>
    <row r="3727" ht="10.5" customHeight="1" x14ac:dyDescent="0.2"/>
    <row r="3728" ht="10.5" customHeight="1" x14ac:dyDescent="0.2"/>
    <row r="3729" ht="10.5" customHeight="1" x14ac:dyDescent="0.2"/>
    <row r="3730" ht="10.5" customHeight="1" x14ac:dyDescent="0.2"/>
    <row r="3731" ht="10.5" customHeight="1" x14ac:dyDescent="0.2"/>
    <row r="3732" ht="10.5" customHeight="1" x14ac:dyDescent="0.2"/>
    <row r="3733" ht="10.5" customHeight="1" x14ac:dyDescent="0.2"/>
    <row r="3734" ht="10.5" customHeight="1" x14ac:dyDescent="0.2"/>
    <row r="3735" ht="10.5" customHeight="1" x14ac:dyDescent="0.2"/>
    <row r="3736" ht="10.5" customHeight="1" x14ac:dyDescent="0.2"/>
    <row r="3737" ht="10.5" customHeight="1" x14ac:dyDescent="0.2"/>
    <row r="3738" ht="10.5" customHeight="1" x14ac:dyDescent="0.2"/>
    <row r="3739" ht="10.5" customHeight="1" x14ac:dyDescent="0.2"/>
    <row r="3740" ht="10.5" customHeight="1" x14ac:dyDescent="0.2"/>
    <row r="3741" ht="10.5" customHeight="1" x14ac:dyDescent="0.2"/>
    <row r="3742" ht="10.5" customHeight="1" x14ac:dyDescent="0.2"/>
    <row r="3743" ht="10.5" customHeight="1" x14ac:dyDescent="0.2"/>
    <row r="3744" ht="10.5" customHeight="1" x14ac:dyDescent="0.2"/>
    <row r="3745" ht="10.5" customHeight="1" x14ac:dyDescent="0.2"/>
    <row r="3746" ht="10.5" customHeight="1" x14ac:dyDescent="0.2"/>
    <row r="3747" ht="10.5" customHeight="1" x14ac:dyDescent="0.2"/>
    <row r="3748" ht="10.5" customHeight="1" x14ac:dyDescent="0.2"/>
    <row r="3749" ht="10.5" customHeight="1" x14ac:dyDescent="0.2"/>
    <row r="3750" ht="10.5" customHeight="1" x14ac:dyDescent="0.2"/>
    <row r="3751" ht="10.5" customHeight="1" x14ac:dyDescent="0.2"/>
    <row r="3752" ht="10.5" customHeight="1" x14ac:dyDescent="0.2"/>
    <row r="3753" ht="10.5" customHeight="1" x14ac:dyDescent="0.2"/>
    <row r="3754" ht="10.5" customHeight="1" x14ac:dyDescent="0.2"/>
    <row r="3755" ht="10.5" customHeight="1" x14ac:dyDescent="0.2"/>
    <row r="3756" ht="10.5" customHeight="1" x14ac:dyDescent="0.2"/>
    <row r="3757" ht="10.5" customHeight="1" x14ac:dyDescent="0.2"/>
    <row r="3758" ht="10.5" customHeight="1" x14ac:dyDescent="0.2"/>
    <row r="3759" ht="10.5" customHeight="1" x14ac:dyDescent="0.2"/>
    <row r="3760" ht="10.5" customHeight="1" x14ac:dyDescent="0.2"/>
    <row r="3761" ht="10.5" customHeight="1" x14ac:dyDescent="0.2"/>
    <row r="3762" ht="10.5" customHeight="1" x14ac:dyDescent="0.2"/>
    <row r="3763" ht="10.5" customHeight="1" x14ac:dyDescent="0.2"/>
    <row r="3764" ht="10.5" customHeight="1" x14ac:dyDescent="0.2"/>
    <row r="3765" ht="10.5" customHeight="1" x14ac:dyDescent="0.2"/>
    <row r="3766" ht="10.5" customHeight="1" x14ac:dyDescent="0.2"/>
    <row r="3767" ht="10.5" customHeight="1" x14ac:dyDescent="0.2"/>
    <row r="3768" ht="10.5" customHeight="1" x14ac:dyDescent="0.2"/>
    <row r="3769" ht="10.5" customHeight="1" x14ac:dyDescent="0.2"/>
    <row r="3770" ht="10.5" customHeight="1" x14ac:dyDescent="0.2"/>
    <row r="3771" ht="10.5" customHeight="1" x14ac:dyDescent="0.2"/>
    <row r="3772" ht="10.5" customHeight="1" x14ac:dyDescent="0.2"/>
    <row r="3773" ht="10.5" customHeight="1" x14ac:dyDescent="0.2"/>
    <row r="3774" ht="10.5" customHeight="1" x14ac:dyDescent="0.2"/>
    <row r="3775" ht="10.5" customHeight="1" x14ac:dyDescent="0.2"/>
    <row r="3776" ht="10.5" customHeight="1" x14ac:dyDescent="0.2"/>
    <row r="3777" ht="10.5" customHeight="1" x14ac:dyDescent="0.2"/>
    <row r="3778" ht="10.5" customHeight="1" x14ac:dyDescent="0.2"/>
    <row r="3779" ht="10.5" customHeight="1" x14ac:dyDescent="0.2"/>
    <row r="3780" ht="10.5" customHeight="1" x14ac:dyDescent="0.2"/>
    <row r="3781" ht="10.5" customHeight="1" x14ac:dyDescent="0.2"/>
    <row r="3782" ht="10.5" customHeight="1" x14ac:dyDescent="0.2"/>
    <row r="3783" ht="10.5" customHeight="1" x14ac:dyDescent="0.2"/>
    <row r="3784" ht="10.5" customHeight="1" x14ac:dyDescent="0.2"/>
    <row r="3785" ht="10.5" customHeight="1" x14ac:dyDescent="0.2"/>
    <row r="3786" ht="10.5" customHeight="1" x14ac:dyDescent="0.2"/>
    <row r="3787" ht="10.5" customHeight="1" x14ac:dyDescent="0.2"/>
    <row r="3788" ht="10.5" customHeight="1" x14ac:dyDescent="0.2"/>
    <row r="3789" ht="10.5" customHeight="1" x14ac:dyDescent="0.2"/>
    <row r="3790" ht="10.5" customHeight="1" x14ac:dyDescent="0.2"/>
    <row r="3791" ht="10.5" customHeight="1" x14ac:dyDescent="0.2"/>
    <row r="3792" ht="10.5" customHeight="1" x14ac:dyDescent="0.2"/>
    <row r="3793" ht="10.5" customHeight="1" x14ac:dyDescent="0.2"/>
    <row r="3794" ht="10.5" customHeight="1" x14ac:dyDescent="0.2"/>
    <row r="3795" ht="10.5" customHeight="1" x14ac:dyDescent="0.2"/>
    <row r="3796" ht="10.5" customHeight="1" x14ac:dyDescent="0.2"/>
    <row r="3797" ht="10.5" customHeight="1" x14ac:dyDescent="0.2"/>
    <row r="3798" ht="10.5" customHeight="1" x14ac:dyDescent="0.2"/>
    <row r="3799" ht="10.5" customHeight="1" x14ac:dyDescent="0.2"/>
    <row r="3800" ht="10.5" customHeight="1" x14ac:dyDescent="0.2"/>
    <row r="3801" ht="10.5" customHeight="1" x14ac:dyDescent="0.2"/>
    <row r="3802" ht="10.5" customHeight="1" x14ac:dyDescent="0.2"/>
    <row r="3803" ht="10.5" customHeight="1" x14ac:dyDescent="0.2"/>
    <row r="3804" ht="10.5" customHeight="1" x14ac:dyDescent="0.2"/>
    <row r="3805" ht="10.5" customHeight="1" x14ac:dyDescent="0.2"/>
    <row r="3806" ht="10.5" customHeight="1" x14ac:dyDescent="0.2"/>
    <row r="3807" ht="10.5" customHeight="1" x14ac:dyDescent="0.2"/>
    <row r="3808" ht="10.5" customHeight="1" x14ac:dyDescent="0.2"/>
    <row r="3809" ht="10.5" customHeight="1" x14ac:dyDescent="0.2"/>
    <row r="3810" ht="10.5" customHeight="1" x14ac:dyDescent="0.2"/>
    <row r="3811" ht="10.5" customHeight="1" x14ac:dyDescent="0.2"/>
    <row r="3812" ht="10.5" customHeight="1" x14ac:dyDescent="0.2"/>
    <row r="3813" ht="10.5" customHeight="1" x14ac:dyDescent="0.2"/>
    <row r="3814" ht="10.5" customHeight="1" x14ac:dyDescent="0.2"/>
    <row r="3815" ht="10.5" customHeight="1" x14ac:dyDescent="0.2"/>
    <row r="3816" ht="10.5" customHeight="1" x14ac:dyDescent="0.2"/>
    <row r="3817" ht="10.5" customHeight="1" x14ac:dyDescent="0.2"/>
    <row r="3818" ht="10.5" customHeight="1" x14ac:dyDescent="0.2"/>
    <row r="3819" ht="10.5" customHeight="1" x14ac:dyDescent="0.2"/>
    <row r="3820" ht="10.5" customHeight="1" x14ac:dyDescent="0.2"/>
    <row r="3821" ht="10.5" customHeight="1" x14ac:dyDescent="0.2"/>
    <row r="3822" ht="10.5" customHeight="1" x14ac:dyDescent="0.2"/>
    <row r="3823" ht="10.5" customHeight="1" x14ac:dyDescent="0.2"/>
    <row r="3824" ht="10.5" customHeight="1" x14ac:dyDescent="0.2"/>
    <row r="3825" ht="10.5" customHeight="1" x14ac:dyDescent="0.2"/>
    <row r="3826" ht="10.5" customHeight="1" x14ac:dyDescent="0.2"/>
    <row r="3827" ht="10.5" customHeight="1" x14ac:dyDescent="0.2"/>
    <row r="3828" ht="10.5" customHeight="1" x14ac:dyDescent="0.2"/>
    <row r="3829" ht="10.5" customHeight="1" x14ac:dyDescent="0.2"/>
    <row r="3830" ht="10.5" customHeight="1" x14ac:dyDescent="0.2"/>
    <row r="3831" ht="10.5" customHeight="1" x14ac:dyDescent="0.2"/>
    <row r="3832" ht="10.5" customHeight="1" x14ac:dyDescent="0.2"/>
    <row r="3833" ht="10.5" customHeight="1" x14ac:dyDescent="0.2"/>
    <row r="3834" ht="10.5" customHeight="1" x14ac:dyDescent="0.2"/>
    <row r="3835" ht="10.5" customHeight="1" x14ac:dyDescent="0.2"/>
    <row r="3836" ht="10.5" customHeight="1" x14ac:dyDescent="0.2"/>
    <row r="3837" ht="10.5" customHeight="1" x14ac:dyDescent="0.2"/>
    <row r="3838" ht="10.5" customHeight="1" x14ac:dyDescent="0.2"/>
    <row r="3839" ht="10.5" customHeight="1" x14ac:dyDescent="0.2"/>
    <row r="3840" ht="10.5" customHeight="1" x14ac:dyDescent="0.2"/>
    <row r="3841" ht="10.5" customHeight="1" x14ac:dyDescent="0.2"/>
    <row r="3842" ht="10.5" customHeight="1" x14ac:dyDescent="0.2"/>
    <row r="3843" ht="10.5" customHeight="1" x14ac:dyDescent="0.2"/>
    <row r="3844" ht="10.5" customHeight="1" x14ac:dyDescent="0.2"/>
    <row r="3845" ht="10.5" customHeight="1" x14ac:dyDescent="0.2"/>
    <row r="3846" ht="10.5" customHeight="1" x14ac:dyDescent="0.2"/>
    <row r="3847" ht="10.5" customHeight="1" x14ac:dyDescent="0.2"/>
    <row r="3848" ht="10.5" customHeight="1" x14ac:dyDescent="0.2"/>
    <row r="3849" ht="10.5" customHeight="1" x14ac:dyDescent="0.2"/>
    <row r="3850" ht="10.5" customHeight="1" x14ac:dyDescent="0.2"/>
    <row r="3851" ht="10.5" customHeight="1" x14ac:dyDescent="0.2"/>
    <row r="3852" ht="10.5" customHeight="1" x14ac:dyDescent="0.2"/>
    <row r="3853" ht="10.5" customHeight="1" x14ac:dyDescent="0.2"/>
    <row r="3854" ht="10.5" customHeight="1" x14ac:dyDescent="0.2"/>
    <row r="3855" ht="10.5" customHeight="1" x14ac:dyDescent="0.2"/>
    <row r="3856" ht="10.5" customHeight="1" x14ac:dyDescent="0.2"/>
    <row r="3857" ht="10.5" customHeight="1" x14ac:dyDescent="0.2"/>
    <row r="3858" ht="10.5" customHeight="1" x14ac:dyDescent="0.2"/>
    <row r="3859" ht="10.5" customHeight="1" x14ac:dyDescent="0.2"/>
    <row r="3860" ht="10.5" customHeight="1" x14ac:dyDescent="0.2"/>
    <row r="3861" ht="10.5" customHeight="1" x14ac:dyDescent="0.2"/>
    <row r="3862" ht="10.5" customHeight="1" x14ac:dyDescent="0.2"/>
    <row r="3863" ht="10.5" customHeight="1" x14ac:dyDescent="0.2"/>
    <row r="3864" ht="10.5" customHeight="1" x14ac:dyDescent="0.2"/>
    <row r="3865" ht="10.5" customHeight="1" x14ac:dyDescent="0.2"/>
    <row r="3866" ht="10.5" customHeight="1" x14ac:dyDescent="0.2"/>
    <row r="3867" ht="10.5" customHeight="1" x14ac:dyDescent="0.2"/>
    <row r="3868" ht="10.5" customHeight="1" x14ac:dyDescent="0.2"/>
    <row r="3869" ht="10.5" customHeight="1" x14ac:dyDescent="0.2"/>
    <row r="3870" ht="10.5" customHeight="1" x14ac:dyDescent="0.2"/>
    <row r="3871" ht="10.5" customHeight="1" x14ac:dyDescent="0.2"/>
    <row r="3872" ht="10.5" customHeight="1" x14ac:dyDescent="0.2"/>
    <row r="3873" ht="10.5" customHeight="1" x14ac:dyDescent="0.2"/>
    <row r="3874" ht="10.5" customHeight="1" x14ac:dyDescent="0.2"/>
    <row r="3875" ht="10.5" customHeight="1" x14ac:dyDescent="0.2"/>
    <row r="3876" ht="10.5" customHeight="1" x14ac:dyDescent="0.2"/>
    <row r="3877" ht="10.5" customHeight="1" x14ac:dyDescent="0.2"/>
    <row r="3878" ht="10.5" customHeight="1" x14ac:dyDescent="0.2"/>
    <row r="3879" ht="10.5" customHeight="1" x14ac:dyDescent="0.2"/>
    <row r="3880" ht="10.5" customHeight="1" x14ac:dyDescent="0.2"/>
    <row r="3881" ht="10.5" customHeight="1" x14ac:dyDescent="0.2"/>
    <row r="3882" ht="10.5" customHeight="1" x14ac:dyDescent="0.2"/>
    <row r="3883" ht="10.5" customHeight="1" x14ac:dyDescent="0.2"/>
    <row r="3884" ht="10.5" customHeight="1" x14ac:dyDescent="0.2"/>
    <row r="3885" ht="10.5" customHeight="1" x14ac:dyDescent="0.2"/>
    <row r="3886" ht="10.5" customHeight="1" x14ac:dyDescent="0.2"/>
    <row r="3887" ht="10.5" customHeight="1" x14ac:dyDescent="0.2"/>
    <row r="3888" ht="10.5" customHeight="1" x14ac:dyDescent="0.2"/>
    <row r="3889" ht="10.5" customHeight="1" x14ac:dyDescent="0.2"/>
    <row r="3890" ht="10.5" customHeight="1" x14ac:dyDescent="0.2"/>
    <row r="3891" ht="10.5" customHeight="1" x14ac:dyDescent="0.2"/>
    <row r="3892" ht="10.5" customHeight="1" x14ac:dyDescent="0.2"/>
    <row r="3893" ht="10.5" customHeight="1" x14ac:dyDescent="0.2"/>
    <row r="3894" ht="10.5" customHeight="1" x14ac:dyDescent="0.2"/>
    <row r="3895" ht="10.5" customHeight="1" x14ac:dyDescent="0.2"/>
    <row r="3896" ht="10.5" customHeight="1" x14ac:dyDescent="0.2"/>
    <row r="3897" ht="10.5" customHeight="1" x14ac:dyDescent="0.2"/>
    <row r="3898" ht="10.5" customHeight="1" x14ac:dyDescent="0.2"/>
    <row r="3899" ht="10.5" customHeight="1" x14ac:dyDescent="0.2"/>
    <row r="3900" ht="10.5" customHeight="1" x14ac:dyDescent="0.2"/>
    <row r="3901" ht="10.5" customHeight="1" x14ac:dyDescent="0.2"/>
    <row r="3902" ht="10.5" customHeight="1" x14ac:dyDescent="0.2"/>
    <row r="3903" ht="10.5" customHeight="1" x14ac:dyDescent="0.2"/>
    <row r="3904" ht="10.5" customHeight="1" x14ac:dyDescent="0.2"/>
    <row r="3905" ht="10.5" customHeight="1" x14ac:dyDescent="0.2"/>
    <row r="3906" ht="10.5" customHeight="1" x14ac:dyDescent="0.2"/>
    <row r="3907" ht="10.5" customHeight="1" x14ac:dyDescent="0.2"/>
    <row r="3908" ht="10.5" customHeight="1" x14ac:dyDescent="0.2"/>
    <row r="3909" ht="10.5" customHeight="1" x14ac:dyDescent="0.2"/>
    <row r="3910" ht="10.5" customHeight="1" x14ac:dyDescent="0.2"/>
    <row r="3911" ht="10.5" customHeight="1" x14ac:dyDescent="0.2"/>
    <row r="3912" ht="10.5" customHeight="1" x14ac:dyDescent="0.2"/>
    <row r="3913" ht="10.5" customHeight="1" x14ac:dyDescent="0.2"/>
    <row r="3914" ht="10.5" customHeight="1" x14ac:dyDescent="0.2"/>
    <row r="3915" ht="10.5" customHeight="1" x14ac:dyDescent="0.2"/>
    <row r="3916" ht="10.5" customHeight="1" x14ac:dyDescent="0.2"/>
    <row r="3917" ht="10.5" customHeight="1" x14ac:dyDescent="0.2"/>
    <row r="3918" ht="10.5" customHeight="1" x14ac:dyDescent="0.2"/>
    <row r="3919" ht="10.5" customHeight="1" x14ac:dyDescent="0.2"/>
    <row r="3920" ht="10.5" customHeight="1" x14ac:dyDescent="0.2"/>
    <row r="3921" ht="10.5" customHeight="1" x14ac:dyDescent="0.2"/>
    <row r="3922" ht="10.5" customHeight="1" x14ac:dyDescent="0.2"/>
    <row r="3923" ht="10.5" customHeight="1" x14ac:dyDescent="0.2"/>
    <row r="3924" ht="10.5" customHeight="1" x14ac:dyDescent="0.2"/>
    <row r="3925" ht="10.5" customHeight="1" x14ac:dyDescent="0.2"/>
    <row r="3926" ht="10.5" customHeight="1" x14ac:dyDescent="0.2"/>
    <row r="3927" ht="10.5" customHeight="1" x14ac:dyDescent="0.2"/>
    <row r="3928" ht="10.5" customHeight="1" x14ac:dyDescent="0.2"/>
    <row r="3929" ht="10.5" customHeight="1" x14ac:dyDescent="0.2"/>
    <row r="3930" ht="10.5" customHeight="1" x14ac:dyDescent="0.2"/>
    <row r="3931" ht="10.5" customHeight="1" x14ac:dyDescent="0.2"/>
    <row r="3932" ht="10.5" customHeight="1" x14ac:dyDescent="0.2"/>
    <row r="3933" ht="10.5" customHeight="1" x14ac:dyDescent="0.2"/>
    <row r="3934" ht="10.5" customHeight="1" x14ac:dyDescent="0.2"/>
    <row r="3935" ht="10.5" customHeight="1" x14ac:dyDescent="0.2"/>
    <row r="3936" ht="10.5" customHeight="1" x14ac:dyDescent="0.2"/>
    <row r="3937" ht="10.5" customHeight="1" x14ac:dyDescent="0.2"/>
    <row r="3938" ht="10.5" customHeight="1" x14ac:dyDescent="0.2"/>
    <row r="3939" ht="10.5" customHeight="1" x14ac:dyDescent="0.2"/>
    <row r="3940" ht="10.5" customHeight="1" x14ac:dyDescent="0.2"/>
    <row r="3941" ht="10.5" customHeight="1" x14ac:dyDescent="0.2"/>
    <row r="3942" ht="10.5" customHeight="1" x14ac:dyDescent="0.2"/>
    <row r="3943" ht="10.5" customHeight="1" x14ac:dyDescent="0.2"/>
    <row r="3944" ht="10.5" customHeight="1" x14ac:dyDescent="0.2"/>
    <row r="3945" ht="10.5" customHeight="1" x14ac:dyDescent="0.2"/>
    <row r="3946" ht="10.5" customHeight="1" x14ac:dyDescent="0.2"/>
    <row r="3947" ht="10.5" customHeight="1" x14ac:dyDescent="0.2"/>
    <row r="3948" ht="10.5" customHeight="1" x14ac:dyDescent="0.2"/>
    <row r="3949" ht="10.5" customHeight="1" x14ac:dyDescent="0.2"/>
    <row r="3950" ht="10.5" customHeight="1" x14ac:dyDescent="0.2"/>
    <row r="3951" ht="10.5" customHeight="1" x14ac:dyDescent="0.2"/>
    <row r="3952" ht="10.5" customHeight="1" x14ac:dyDescent="0.2"/>
    <row r="3953" ht="10.5" customHeight="1" x14ac:dyDescent="0.2"/>
    <row r="3954" ht="10.5" customHeight="1" x14ac:dyDescent="0.2"/>
    <row r="3955" ht="10.5" customHeight="1" x14ac:dyDescent="0.2"/>
    <row r="3956" ht="10.5" customHeight="1" x14ac:dyDescent="0.2"/>
    <row r="3957" ht="10.5" customHeight="1" x14ac:dyDescent="0.2"/>
    <row r="3958" ht="10.5" customHeight="1" x14ac:dyDescent="0.2"/>
    <row r="3959" ht="10.5" customHeight="1" x14ac:dyDescent="0.2"/>
    <row r="3960" ht="10.5" customHeight="1" x14ac:dyDescent="0.2"/>
    <row r="3961" ht="10.5" customHeight="1" x14ac:dyDescent="0.2"/>
    <row r="3962" ht="10.5" customHeight="1" x14ac:dyDescent="0.2"/>
    <row r="3963" ht="10.5" customHeight="1" x14ac:dyDescent="0.2"/>
    <row r="3964" ht="10.5" customHeight="1" x14ac:dyDescent="0.2"/>
    <row r="3965" ht="10.5" customHeight="1" x14ac:dyDescent="0.2"/>
    <row r="3966" ht="10.5" customHeight="1" x14ac:dyDescent="0.2"/>
    <row r="3967" ht="10.5" customHeight="1" x14ac:dyDescent="0.2"/>
    <row r="3968" ht="10.5" customHeight="1" x14ac:dyDescent="0.2"/>
    <row r="3969" ht="10.5" customHeight="1" x14ac:dyDescent="0.2"/>
    <row r="3970" ht="10.5" customHeight="1" x14ac:dyDescent="0.2"/>
    <row r="3971" ht="10.5" customHeight="1" x14ac:dyDescent="0.2"/>
    <row r="3972" ht="10.5" customHeight="1" x14ac:dyDescent="0.2"/>
    <row r="3973" ht="10.5" customHeight="1" x14ac:dyDescent="0.2"/>
    <row r="3974" ht="10.5" customHeight="1" x14ac:dyDescent="0.2"/>
    <row r="3975" ht="10.5" customHeight="1" x14ac:dyDescent="0.2"/>
    <row r="3976" ht="10.5" customHeight="1" x14ac:dyDescent="0.2"/>
    <row r="3977" ht="10.5" customHeight="1" x14ac:dyDescent="0.2"/>
    <row r="3978" ht="10.5" customHeight="1" x14ac:dyDescent="0.2"/>
    <row r="3979" ht="10.5" customHeight="1" x14ac:dyDescent="0.2"/>
    <row r="3980" ht="10.5" customHeight="1" x14ac:dyDescent="0.2"/>
    <row r="3981" ht="10.5" customHeight="1" x14ac:dyDescent="0.2"/>
    <row r="3982" ht="10.5" customHeight="1" x14ac:dyDescent="0.2"/>
    <row r="3983" ht="10.5" customHeight="1" x14ac:dyDescent="0.2"/>
    <row r="3984" ht="10.5" customHeight="1" x14ac:dyDescent="0.2"/>
    <row r="3985" ht="10.5" customHeight="1" x14ac:dyDescent="0.2"/>
    <row r="3986" ht="10.5" customHeight="1" x14ac:dyDescent="0.2"/>
    <row r="3987" ht="10.5" customHeight="1" x14ac:dyDescent="0.2"/>
    <row r="3988" ht="10.5" customHeight="1" x14ac:dyDescent="0.2"/>
    <row r="3989" ht="10.5" customHeight="1" x14ac:dyDescent="0.2"/>
    <row r="3990" ht="10.5" customHeight="1" x14ac:dyDescent="0.2"/>
    <row r="3991" ht="10.5" customHeight="1" x14ac:dyDescent="0.2"/>
    <row r="3992" ht="10.5" customHeight="1" x14ac:dyDescent="0.2"/>
    <row r="3993" ht="10.5" customHeight="1" x14ac:dyDescent="0.2"/>
    <row r="3994" ht="10.5" customHeight="1" x14ac:dyDescent="0.2"/>
    <row r="3995" ht="10.5" customHeight="1" x14ac:dyDescent="0.2"/>
    <row r="3996" ht="10.5" customHeight="1" x14ac:dyDescent="0.2"/>
    <row r="3997" ht="10.5" customHeight="1" x14ac:dyDescent="0.2"/>
    <row r="3998" ht="10.5" customHeight="1" x14ac:dyDescent="0.2"/>
    <row r="3999" ht="10.5" customHeight="1" x14ac:dyDescent="0.2"/>
    <row r="4000" ht="10.5" customHeight="1" x14ac:dyDescent="0.2"/>
    <row r="4001" ht="10.5" customHeight="1" x14ac:dyDescent="0.2"/>
    <row r="4002" ht="10.5" customHeight="1" x14ac:dyDescent="0.2"/>
    <row r="4003" ht="10.5" customHeight="1" x14ac:dyDescent="0.2"/>
    <row r="4004" ht="10.5" customHeight="1" x14ac:dyDescent="0.2"/>
    <row r="4005" ht="10.5" customHeight="1" x14ac:dyDescent="0.2"/>
    <row r="4006" ht="10.5" customHeight="1" x14ac:dyDescent="0.2"/>
    <row r="4007" ht="10.5" customHeight="1" x14ac:dyDescent="0.2"/>
    <row r="4008" ht="10.5" customHeight="1" x14ac:dyDescent="0.2"/>
    <row r="4009" ht="10.5" customHeight="1" x14ac:dyDescent="0.2"/>
    <row r="4010" ht="10.5" customHeight="1" x14ac:dyDescent="0.2"/>
    <row r="4011" ht="10.5" customHeight="1" x14ac:dyDescent="0.2"/>
    <row r="4012" ht="10.5" customHeight="1" x14ac:dyDescent="0.2"/>
    <row r="4013" ht="10.5" customHeight="1" x14ac:dyDescent="0.2"/>
    <row r="4014" ht="10.5" customHeight="1" x14ac:dyDescent="0.2"/>
    <row r="4015" ht="10.5" customHeight="1" x14ac:dyDescent="0.2"/>
    <row r="4016" ht="10.5" customHeight="1" x14ac:dyDescent="0.2"/>
    <row r="4017" ht="10.5" customHeight="1" x14ac:dyDescent="0.2"/>
    <row r="4018" ht="10.5" customHeight="1" x14ac:dyDescent="0.2"/>
    <row r="4019" ht="10.5" customHeight="1" x14ac:dyDescent="0.2"/>
    <row r="4020" ht="10.5" customHeight="1" x14ac:dyDescent="0.2"/>
    <row r="4021" ht="10.5" customHeight="1" x14ac:dyDescent="0.2"/>
    <row r="4022" ht="10.5" customHeight="1" x14ac:dyDescent="0.2"/>
    <row r="4023" ht="10.5" customHeight="1" x14ac:dyDescent="0.2"/>
    <row r="4024" ht="10.5" customHeight="1" x14ac:dyDescent="0.2"/>
    <row r="4025" ht="10.5" customHeight="1" x14ac:dyDescent="0.2"/>
    <row r="4026" ht="10.5" customHeight="1" x14ac:dyDescent="0.2"/>
    <row r="4027" ht="10.5" customHeight="1" x14ac:dyDescent="0.2"/>
    <row r="4028" ht="10.5" customHeight="1" x14ac:dyDescent="0.2"/>
    <row r="4029" ht="10.5" customHeight="1" x14ac:dyDescent="0.2"/>
    <row r="4030" ht="10.5" customHeight="1" x14ac:dyDescent="0.2"/>
    <row r="4031" ht="10.5" customHeight="1" x14ac:dyDescent="0.2"/>
    <row r="4032" ht="10.5" customHeight="1" x14ac:dyDescent="0.2"/>
    <row r="4033" ht="10.5" customHeight="1" x14ac:dyDescent="0.2"/>
    <row r="4034" ht="10.5" customHeight="1" x14ac:dyDescent="0.2"/>
    <row r="4035" ht="10.5" customHeight="1" x14ac:dyDescent="0.2"/>
    <row r="4036" ht="10.5" customHeight="1" x14ac:dyDescent="0.2"/>
    <row r="4037" ht="10.5" customHeight="1" x14ac:dyDescent="0.2"/>
    <row r="4038" ht="10.5" customHeight="1" x14ac:dyDescent="0.2"/>
    <row r="4039" ht="10.5" customHeight="1" x14ac:dyDescent="0.2"/>
    <row r="4040" ht="10.5" customHeight="1" x14ac:dyDescent="0.2"/>
    <row r="4041" ht="10.5" customHeight="1" x14ac:dyDescent="0.2"/>
    <row r="4042" ht="10.5" customHeight="1" x14ac:dyDescent="0.2"/>
    <row r="4043" ht="10.5" customHeight="1" x14ac:dyDescent="0.2"/>
    <row r="4044" ht="10.5" customHeight="1" x14ac:dyDescent="0.2"/>
    <row r="4045" ht="10.5" customHeight="1" x14ac:dyDescent="0.2"/>
    <row r="4046" ht="10.5" customHeight="1" x14ac:dyDescent="0.2"/>
    <row r="4047" ht="10.5" customHeight="1" x14ac:dyDescent="0.2"/>
    <row r="4048" ht="10.5" customHeight="1" x14ac:dyDescent="0.2"/>
    <row r="4049" ht="10.5" customHeight="1" x14ac:dyDescent="0.2"/>
    <row r="4050" ht="10.5" customHeight="1" x14ac:dyDescent="0.2"/>
    <row r="4051" ht="10.5" customHeight="1" x14ac:dyDescent="0.2"/>
    <row r="4052" ht="10.5" customHeight="1" x14ac:dyDescent="0.2"/>
    <row r="4053" ht="10.5" customHeight="1" x14ac:dyDescent="0.2"/>
    <row r="4054" ht="10.5" customHeight="1" x14ac:dyDescent="0.2"/>
    <row r="4055" ht="10.5" customHeight="1" x14ac:dyDescent="0.2"/>
    <row r="4056" ht="10.5" customHeight="1" x14ac:dyDescent="0.2"/>
    <row r="4057" ht="10.5" customHeight="1" x14ac:dyDescent="0.2"/>
    <row r="4058" ht="10.5" customHeight="1" x14ac:dyDescent="0.2"/>
    <row r="4059" ht="10.5" customHeight="1" x14ac:dyDescent="0.2"/>
    <row r="4060" ht="10.5" customHeight="1" x14ac:dyDescent="0.2"/>
    <row r="4061" ht="10.5" customHeight="1" x14ac:dyDescent="0.2"/>
    <row r="4062" ht="10.5" customHeight="1" x14ac:dyDescent="0.2"/>
    <row r="4063" ht="10.5" customHeight="1" x14ac:dyDescent="0.2"/>
    <row r="4064" ht="10.5" customHeight="1" x14ac:dyDescent="0.2"/>
    <row r="4065" ht="10.5" customHeight="1" x14ac:dyDescent="0.2"/>
    <row r="4066" ht="10.5" customHeight="1" x14ac:dyDescent="0.2"/>
    <row r="4067" ht="10.5" customHeight="1" x14ac:dyDescent="0.2"/>
    <row r="4068" ht="10.5" customHeight="1" x14ac:dyDescent="0.2"/>
    <row r="4069" ht="10.5" customHeight="1" x14ac:dyDescent="0.2"/>
    <row r="4070" ht="10.5" customHeight="1" x14ac:dyDescent="0.2"/>
    <row r="4071" ht="10.5" customHeight="1" x14ac:dyDescent="0.2"/>
    <row r="4072" ht="10.5" customHeight="1" x14ac:dyDescent="0.2"/>
    <row r="4073" ht="10.5" customHeight="1" x14ac:dyDescent="0.2"/>
    <row r="4074" ht="10.5" customHeight="1" x14ac:dyDescent="0.2"/>
    <row r="4075" ht="10.5" customHeight="1" x14ac:dyDescent="0.2"/>
    <row r="4076" ht="10.5" customHeight="1" x14ac:dyDescent="0.2"/>
    <row r="4077" ht="10.5" customHeight="1" x14ac:dyDescent="0.2"/>
    <row r="4078" ht="10.5" customHeight="1" x14ac:dyDescent="0.2"/>
    <row r="4079" ht="10.5" customHeight="1" x14ac:dyDescent="0.2"/>
    <row r="4080" ht="10.5" customHeight="1" x14ac:dyDescent="0.2"/>
    <row r="4081" ht="10.5" customHeight="1" x14ac:dyDescent="0.2"/>
    <row r="4082" ht="10.5" customHeight="1" x14ac:dyDescent="0.2"/>
    <row r="4083" ht="10.5" customHeight="1" x14ac:dyDescent="0.2"/>
    <row r="4084" ht="10.5" customHeight="1" x14ac:dyDescent="0.2"/>
    <row r="4085" ht="10.5" customHeight="1" x14ac:dyDescent="0.2"/>
    <row r="4086" ht="10.5" customHeight="1" x14ac:dyDescent="0.2"/>
    <row r="4087" ht="10.5" customHeight="1" x14ac:dyDescent="0.2"/>
    <row r="4088" ht="10.5" customHeight="1" x14ac:dyDescent="0.2"/>
    <row r="4089" ht="10.5" customHeight="1" x14ac:dyDescent="0.2"/>
    <row r="4090" ht="10.5" customHeight="1" x14ac:dyDescent="0.2"/>
    <row r="4091" ht="10.5" customHeight="1" x14ac:dyDescent="0.2"/>
    <row r="4092" ht="10.5" customHeight="1" x14ac:dyDescent="0.2"/>
    <row r="4093" ht="10.5" customHeight="1" x14ac:dyDescent="0.2"/>
    <row r="4094" ht="10.5" customHeight="1" x14ac:dyDescent="0.2"/>
    <row r="4095" ht="10.5" customHeight="1" x14ac:dyDescent="0.2"/>
    <row r="4096" ht="10.5" customHeight="1" x14ac:dyDescent="0.2"/>
    <row r="4097" ht="10.5" customHeight="1" x14ac:dyDescent="0.2"/>
    <row r="4098" ht="10.5" customHeight="1" x14ac:dyDescent="0.2"/>
    <row r="4099" ht="10.5" customHeight="1" x14ac:dyDescent="0.2"/>
    <row r="4100" ht="10.5" customHeight="1" x14ac:dyDescent="0.2"/>
    <row r="4101" ht="10.5" customHeight="1" x14ac:dyDescent="0.2"/>
    <row r="4102" ht="10.5" customHeight="1" x14ac:dyDescent="0.2"/>
    <row r="4103" ht="10.5" customHeight="1" x14ac:dyDescent="0.2"/>
    <row r="4104" ht="10.5" customHeight="1" x14ac:dyDescent="0.2"/>
    <row r="4105" ht="10.5" customHeight="1" x14ac:dyDescent="0.2"/>
    <row r="4106" ht="10.5" customHeight="1" x14ac:dyDescent="0.2"/>
    <row r="4107" ht="10.5" customHeight="1" x14ac:dyDescent="0.2"/>
    <row r="4108" ht="10.5" customHeight="1" x14ac:dyDescent="0.2"/>
    <row r="4109" ht="10.5" customHeight="1" x14ac:dyDescent="0.2"/>
    <row r="4110" ht="10.5" customHeight="1" x14ac:dyDescent="0.2"/>
    <row r="4111" ht="10.5" customHeight="1" x14ac:dyDescent="0.2"/>
    <row r="4112" ht="10.5" customHeight="1" x14ac:dyDescent="0.2"/>
    <row r="4113" ht="10.5" customHeight="1" x14ac:dyDescent="0.2"/>
    <row r="4114" ht="10.5" customHeight="1" x14ac:dyDescent="0.2"/>
    <row r="4115" ht="10.5" customHeight="1" x14ac:dyDescent="0.2"/>
    <row r="4116" ht="10.5" customHeight="1" x14ac:dyDescent="0.2"/>
    <row r="4117" ht="10.5" customHeight="1" x14ac:dyDescent="0.2"/>
    <row r="4118" ht="10.5" customHeight="1" x14ac:dyDescent="0.2"/>
    <row r="4119" ht="10.5" customHeight="1" x14ac:dyDescent="0.2"/>
    <row r="4120" ht="10.5" customHeight="1" x14ac:dyDescent="0.2"/>
    <row r="4121" ht="10.5" customHeight="1" x14ac:dyDescent="0.2"/>
    <row r="4122" ht="10.5" customHeight="1" x14ac:dyDescent="0.2"/>
    <row r="4123" ht="10.5" customHeight="1" x14ac:dyDescent="0.2"/>
    <row r="4124" ht="10.5" customHeight="1" x14ac:dyDescent="0.2"/>
    <row r="4125" ht="10.5" customHeight="1" x14ac:dyDescent="0.2"/>
    <row r="4126" ht="10.5" customHeight="1" x14ac:dyDescent="0.2"/>
    <row r="4127" ht="10.5" customHeight="1" x14ac:dyDescent="0.2"/>
    <row r="4128" ht="10.5" customHeight="1" x14ac:dyDescent="0.2"/>
    <row r="4129" ht="10.5" customHeight="1" x14ac:dyDescent="0.2"/>
    <row r="4130" ht="10.5" customHeight="1" x14ac:dyDescent="0.2"/>
    <row r="4131" ht="10.5" customHeight="1" x14ac:dyDescent="0.2"/>
    <row r="4132" ht="10.5" customHeight="1" x14ac:dyDescent="0.2"/>
    <row r="4133" ht="10.5" customHeight="1" x14ac:dyDescent="0.2"/>
    <row r="4134" ht="10.5" customHeight="1" x14ac:dyDescent="0.2"/>
    <row r="4135" ht="10.5" customHeight="1" x14ac:dyDescent="0.2"/>
    <row r="4136" ht="10.5" customHeight="1" x14ac:dyDescent="0.2"/>
    <row r="4137" ht="10.5" customHeight="1" x14ac:dyDescent="0.2"/>
    <row r="4138" ht="10.5" customHeight="1" x14ac:dyDescent="0.2"/>
    <row r="4139" ht="10.5" customHeight="1" x14ac:dyDescent="0.2"/>
    <row r="4140" ht="10.5" customHeight="1" x14ac:dyDescent="0.2"/>
    <row r="4141" ht="10.5" customHeight="1" x14ac:dyDescent="0.2"/>
    <row r="4142" ht="10.5" customHeight="1" x14ac:dyDescent="0.2"/>
    <row r="4143" ht="10.5" customHeight="1" x14ac:dyDescent="0.2"/>
    <row r="4144" ht="10.5" customHeight="1" x14ac:dyDescent="0.2"/>
    <row r="4145" ht="10.5" customHeight="1" x14ac:dyDescent="0.2"/>
    <row r="4146" ht="10.5" customHeight="1" x14ac:dyDescent="0.2"/>
    <row r="4147" ht="10.5" customHeight="1" x14ac:dyDescent="0.2"/>
    <row r="4148" ht="10.5" customHeight="1" x14ac:dyDescent="0.2"/>
    <row r="4149" ht="10.5" customHeight="1" x14ac:dyDescent="0.2"/>
    <row r="4150" ht="10.5" customHeight="1" x14ac:dyDescent="0.2"/>
    <row r="4151" ht="10.5" customHeight="1" x14ac:dyDescent="0.2"/>
    <row r="4152" ht="10.5" customHeight="1" x14ac:dyDescent="0.2"/>
    <row r="4153" ht="10.5" customHeight="1" x14ac:dyDescent="0.2"/>
    <row r="4154" ht="10.5" customHeight="1" x14ac:dyDescent="0.2"/>
    <row r="4155" ht="10.5" customHeight="1" x14ac:dyDescent="0.2"/>
    <row r="4156" ht="10.5" customHeight="1" x14ac:dyDescent="0.2"/>
    <row r="4157" ht="10.5" customHeight="1" x14ac:dyDescent="0.2"/>
    <row r="4158" ht="10.5" customHeight="1" x14ac:dyDescent="0.2"/>
    <row r="4159" ht="10.5" customHeight="1" x14ac:dyDescent="0.2"/>
    <row r="4160" ht="10.5" customHeight="1" x14ac:dyDescent="0.2"/>
    <row r="4161" ht="10.5" customHeight="1" x14ac:dyDescent="0.2"/>
    <row r="4162" ht="10.5" customHeight="1" x14ac:dyDescent="0.2"/>
    <row r="4163" ht="10.5" customHeight="1" x14ac:dyDescent="0.2"/>
    <row r="4164" ht="10.5" customHeight="1" x14ac:dyDescent="0.2"/>
    <row r="4165" ht="10.5" customHeight="1" x14ac:dyDescent="0.2"/>
    <row r="4166" ht="10.5" customHeight="1" x14ac:dyDescent="0.2"/>
    <row r="4167" ht="10.5" customHeight="1" x14ac:dyDescent="0.2"/>
    <row r="4168" ht="10.5" customHeight="1" x14ac:dyDescent="0.2"/>
    <row r="4169" ht="10.5" customHeight="1" x14ac:dyDescent="0.2"/>
    <row r="4170" ht="10.5" customHeight="1" x14ac:dyDescent="0.2"/>
    <row r="4171" ht="10.5" customHeight="1" x14ac:dyDescent="0.2"/>
    <row r="4172" ht="10.5" customHeight="1" x14ac:dyDescent="0.2"/>
    <row r="4173" ht="10.5" customHeight="1" x14ac:dyDescent="0.2"/>
    <row r="4174" ht="10.5" customHeight="1" x14ac:dyDescent="0.2"/>
    <row r="4175" ht="10.5" customHeight="1" x14ac:dyDescent="0.2"/>
    <row r="4176" ht="10.5" customHeight="1" x14ac:dyDescent="0.2"/>
    <row r="4177" ht="10.5" customHeight="1" x14ac:dyDescent="0.2"/>
    <row r="4178" ht="10.5" customHeight="1" x14ac:dyDescent="0.2"/>
    <row r="4179" ht="10.5" customHeight="1" x14ac:dyDescent="0.2"/>
    <row r="4180" ht="10.5" customHeight="1" x14ac:dyDescent="0.2"/>
    <row r="4181" ht="10.5" customHeight="1" x14ac:dyDescent="0.2"/>
    <row r="4182" ht="10.5" customHeight="1" x14ac:dyDescent="0.2"/>
    <row r="4183" ht="10.5" customHeight="1" x14ac:dyDescent="0.2"/>
    <row r="4184" ht="10.5" customHeight="1" x14ac:dyDescent="0.2"/>
    <row r="4185" ht="10.5" customHeight="1" x14ac:dyDescent="0.2"/>
    <row r="4186" ht="10.5" customHeight="1" x14ac:dyDescent="0.2"/>
    <row r="4187" ht="10.5" customHeight="1" x14ac:dyDescent="0.2"/>
    <row r="4188" ht="10.5" customHeight="1" x14ac:dyDescent="0.2"/>
    <row r="4189" ht="10.5" customHeight="1" x14ac:dyDescent="0.2"/>
    <row r="4190" ht="10.5" customHeight="1" x14ac:dyDescent="0.2"/>
    <row r="4191" ht="10.5" customHeight="1" x14ac:dyDescent="0.2"/>
    <row r="4192" ht="10.5" customHeight="1" x14ac:dyDescent="0.2"/>
    <row r="4193" ht="10.5" customHeight="1" x14ac:dyDescent="0.2"/>
    <row r="4194" ht="10.5" customHeight="1" x14ac:dyDescent="0.2"/>
    <row r="4195" ht="10.5" customHeight="1" x14ac:dyDescent="0.2"/>
    <row r="4196" ht="10.5" customHeight="1" x14ac:dyDescent="0.2"/>
    <row r="4197" ht="10.5" customHeight="1" x14ac:dyDescent="0.2"/>
    <row r="4198" ht="10.5" customHeight="1" x14ac:dyDescent="0.2"/>
    <row r="4199" ht="10.5" customHeight="1" x14ac:dyDescent="0.2"/>
    <row r="4200" ht="10.5" customHeight="1" x14ac:dyDescent="0.2"/>
    <row r="4201" ht="10.5" customHeight="1" x14ac:dyDescent="0.2"/>
    <row r="4202" ht="10.5" customHeight="1" x14ac:dyDescent="0.2"/>
    <row r="4203" ht="10.5" customHeight="1" x14ac:dyDescent="0.2"/>
    <row r="4204" ht="10.5" customHeight="1" x14ac:dyDescent="0.2"/>
    <row r="4205" ht="10.5" customHeight="1" x14ac:dyDescent="0.2"/>
    <row r="4206" ht="10.5" customHeight="1" x14ac:dyDescent="0.2"/>
    <row r="4207" ht="10.5" customHeight="1" x14ac:dyDescent="0.2"/>
    <row r="4208" ht="10.5" customHeight="1" x14ac:dyDescent="0.2"/>
    <row r="4209" ht="10.5" customHeight="1" x14ac:dyDescent="0.2"/>
    <row r="4210" ht="10.5" customHeight="1" x14ac:dyDescent="0.2"/>
    <row r="4211" ht="10.5" customHeight="1" x14ac:dyDescent="0.2"/>
    <row r="4212" ht="10.5" customHeight="1" x14ac:dyDescent="0.2"/>
    <row r="4213" ht="10.5" customHeight="1" x14ac:dyDescent="0.2"/>
    <row r="4214" ht="10.5" customHeight="1" x14ac:dyDescent="0.2"/>
    <row r="4215" ht="10.5" customHeight="1" x14ac:dyDescent="0.2"/>
    <row r="4216" ht="10.5" customHeight="1" x14ac:dyDescent="0.2"/>
    <row r="4217" ht="10.5" customHeight="1" x14ac:dyDescent="0.2"/>
    <row r="4218" ht="10.5" customHeight="1" x14ac:dyDescent="0.2"/>
    <row r="4219" ht="10.5" customHeight="1" x14ac:dyDescent="0.2"/>
    <row r="4220" ht="10.5" customHeight="1" x14ac:dyDescent="0.2"/>
    <row r="4221" ht="10.5" customHeight="1" x14ac:dyDescent="0.2"/>
    <row r="4222" ht="10.5" customHeight="1" x14ac:dyDescent="0.2"/>
    <row r="4223" ht="10.5" customHeight="1" x14ac:dyDescent="0.2"/>
    <row r="4224" ht="10.5" customHeight="1" x14ac:dyDescent="0.2"/>
    <row r="4225" ht="10.5" customHeight="1" x14ac:dyDescent="0.2"/>
    <row r="4226" ht="10.5" customHeight="1" x14ac:dyDescent="0.2"/>
    <row r="4227" ht="10.5" customHeight="1" x14ac:dyDescent="0.2"/>
    <row r="4228" ht="10.5" customHeight="1" x14ac:dyDescent="0.2"/>
    <row r="4229" ht="10.5" customHeight="1" x14ac:dyDescent="0.2"/>
    <row r="4230" ht="10.5" customHeight="1" x14ac:dyDescent="0.2"/>
    <row r="4231" ht="10.5" customHeight="1" x14ac:dyDescent="0.2"/>
    <row r="4232" ht="10.5" customHeight="1" x14ac:dyDescent="0.2"/>
    <row r="4233" ht="10.5" customHeight="1" x14ac:dyDescent="0.2"/>
    <row r="4234" ht="10.5" customHeight="1" x14ac:dyDescent="0.2"/>
    <row r="4235" ht="10.5" customHeight="1" x14ac:dyDescent="0.2"/>
    <row r="4236" ht="10.5" customHeight="1" x14ac:dyDescent="0.2"/>
    <row r="4237" ht="10.5" customHeight="1" x14ac:dyDescent="0.2"/>
    <row r="4238" ht="10.5" customHeight="1" x14ac:dyDescent="0.2"/>
    <row r="4239" ht="10.5" customHeight="1" x14ac:dyDescent="0.2"/>
    <row r="4240" ht="10.5" customHeight="1" x14ac:dyDescent="0.2"/>
    <row r="4241" ht="10.5" customHeight="1" x14ac:dyDescent="0.2"/>
    <row r="4242" ht="10.5" customHeight="1" x14ac:dyDescent="0.2"/>
    <row r="4243" ht="10.5" customHeight="1" x14ac:dyDescent="0.2"/>
    <row r="4244" ht="10.5" customHeight="1" x14ac:dyDescent="0.2"/>
    <row r="4245" ht="10.5" customHeight="1" x14ac:dyDescent="0.2"/>
    <row r="4246" ht="10.5" customHeight="1" x14ac:dyDescent="0.2"/>
    <row r="4247" ht="10.5" customHeight="1" x14ac:dyDescent="0.2"/>
    <row r="4248" ht="10.5" customHeight="1" x14ac:dyDescent="0.2"/>
    <row r="4249" ht="10.5" customHeight="1" x14ac:dyDescent="0.2"/>
    <row r="4250" ht="10.5" customHeight="1" x14ac:dyDescent="0.2"/>
    <row r="4251" ht="10.5" customHeight="1" x14ac:dyDescent="0.2"/>
    <row r="4252" ht="10.5" customHeight="1" x14ac:dyDescent="0.2"/>
    <row r="4253" ht="10.5" customHeight="1" x14ac:dyDescent="0.2"/>
    <row r="4254" ht="10.5" customHeight="1" x14ac:dyDescent="0.2"/>
    <row r="4255" ht="10.5" customHeight="1" x14ac:dyDescent="0.2"/>
    <row r="4256" ht="10.5" customHeight="1" x14ac:dyDescent="0.2"/>
    <row r="4257" ht="10.5" customHeight="1" x14ac:dyDescent="0.2"/>
    <row r="4258" ht="10.5" customHeight="1" x14ac:dyDescent="0.2"/>
    <row r="4259" ht="10.5" customHeight="1" x14ac:dyDescent="0.2"/>
    <row r="4260" ht="10.5" customHeight="1" x14ac:dyDescent="0.2"/>
    <row r="4261" ht="10.5" customHeight="1" x14ac:dyDescent="0.2"/>
    <row r="4262" ht="10.5" customHeight="1" x14ac:dyDescent="0.2"/>
    <row r="4263" ht="10.5" customHeight="1" x14ac:dyDescent="0.2"/>
    <row r="4264" ht="10.5" customHeight="1" x14ac:dyDescent="0.2"/>
    <row r="4265" ht="10.5" customHeight="1" x14ac:dyDescent="0.2"/>
    <row r="4266" ht="10.5" customHeight="1" x14ac:dyDescent="0.2"/>
    <row r="4267" ht="10.5" customHeight="1" x14ac:dyDescent="0.2"/>
    <row r="4268" ht="10.5" customHeight="1" x14ac:dyDescent="0.2"/>
    <row r="4269" ht="10.5" customHeight="1" x14ac:dyDescent="0.2"/>
    <row r="4270" ht="10.5" customHeight="1" x14ac:dyDescent="0.2"/>
    <row r="4271" ht="10.5" customHeight="1" x14ac:dyDescent="0.2"/>
    <row r="4272" ht="10.5" customHeight="1" x14ac:dyDescent="0.2"/>
    <row r="4273" ht="10.5" customHeight="1" x14ac:dyDescent="0.2"/>
    <row r="4274" ht="10.5" customHeight="1" x14ac:dyDescent="0.2"/>
    <row r="4275" ht="10.5" customHeight="1" x14ac:dyDescent="0.2"/>
    <row r="4276" ht="10.5" customHeight="1" x14ac:dyDescent="0.2"/>
    <row r="4277" ht="10.5" customHeight="1" x14ac:dyDescent="0.2"/>
    <row r="4278" ht="10.5" customHeight="1" x14ac:dyDescent="0.2"/>
    <row r="4279" ht="10.5" customHeight="1" x14ac:dyDescent="0.2"/>
    <row r="4280" ht="10.5" customHeight="1" x14ac:dyDescent="0.2"/>
    <row r="4281" ht="10.5" customHeight="1" x14ac:dyDescent="0.2"/>
    <row r="4282" ht="10.5" customHeight="1" x14ac:dyDescent="0.2"/>
    <row r="4283" ht="10.5" customHeight="1" x14ac:dyDescent="0.2"/>
    <row r="4284" ht="10.5" customHeight="1" x14ac:dyDescent="0.2"/>
    <row r="4285" ht="10.5" customHeight="1" x14ac:dyDescent="0.2"/>
    <row r="4286" ht="10.5" customHeight="1" x14ac:dyDescent="0.2"/>
    <row r="4287" ht="10.5" customHeight="1" x14ac:dyDescent="0.2"/>
    <row r="4288" ht="10.5" customHeight="1" x14ac:dyDescent="0.2"/>
    <row r="4289" ht="10.5" customHeight="1" x14ac:dyDescent="0.2"/>
    <row r="4290" ht="10.5" customHeight="1" x14ac:dyDescent="0.2"/>
    <row r="4291" ht="10.5" customHeight="1" x14ac:dyDescent="0.2"/>
    <row r="4292" ht="10.5" customHeight="1" x14ac:dyDescent="0.2"/>
    <row r="4293" ht="10.5" customHeight="1" x14ac:dyDescent="0.2"/>
    <row r="4294" ht="10.5" customHeight="1" x14ac:dyDescent="0.2"/>
    <row r="4295" ht="10.5" customHeight="1" x14ac:dyDescent="0.2"/>
    <row r="4296" ht="10.5" customHeight="1" x14ac:dyDescent="0.2"/>
    <row r="4297" ht="10.5" customHeight="1" x14ac:dyDescent="0.2"/>
    <row r="4298" ht="10.5" customHeight="1" x14ac:dyDescent="0.2"/>
    <row r="4299" ht="10.5" customHeight="1" x14ac:dyDescent="0.2"/>
    <row r="4300" ht="10.5" customHeight="1" x14ac:dyDescent="0.2"/>
    <row r="4301" ht="10.5" customHeight="1" x14ac:dyDescent="0.2"/>
    <row r="4302" ht="10.5" customHeight="1" x14ac:dyDescent="0.2"/>
    <row r="4303" ht="10.5" customHeight="1" x14ac:dyDescent="0.2"/>
    <row r="4304" ht="10.5" customHeight="1" x14ac:dyDescent="0.2"/>
    <row r="4305" ht="10.5" customHeight="1" x14ac:dyDescent="0.2"/>
    <row r="4306" ht="10.5" customHeight="1" x14ac:dyDescent="0.2"/>
    <row r="4307" ht="10.5" customHeight="1" x14ac:dyDescent="0.2"/>
    <row r="4308" ht="10.5" customHeight="1" x14ac:dyDescent="0.2"/>
    <row r="4309" ht="10.5" customHeight="1" x14ac:dyDescent="0.2"/>
    <row r="4310" ht="10.5" customHeight="1" x14ac:dyDescent="0.2"/>
    <row r="4311" ht="10.5" customHeight="1" x14ac:dyDescent="0.2"/>
    <row r="4312" ht="10.5" customHeight="1" x14ac:dyDescent="0.2"/>
    <row r="4313" ht="10.5" customHeight="1" x14ac:dyDescent="0.2"/>
    <row r="4314" ht="10.5" customHeight="1" x14ac:dyDescent="0.2"/>
    <row r="4315" ht="10.5" customHeight="1" x14ac:dyDescent="0.2"/>
    <row r="4316" ht="10.5" customHeight="1" x14ac:dyDescent="0.2"/>
    <row r="4317" ht="10.5" customHeight="1" x14ac:dyDescent="0.2"/>
    <row r="4318" ht="10.5" customHeight="1" x14ac:dyDescent="0.2"/>
    <row r="4319" ht="10.5" customHeight="1" x14ac:dyDescent="0.2"/>
    <row r="4320" ht="10.5" customHeight="1" x14ac:dyDescent="0.2"/>
    <row r="4321" ht="10.5" customHeight="1" x14ac:dyDescent="0.2"/>
    <row r="4322" ht="10.5" customHeight="1" x14ac:dyDescent="0.2"/>
    <row r="4323" ht="10.5" customHeight="1" x14ac:dyDescent="0.2"/>
    <row r="4324" ht="10.5" customHeight="1" x14ac:dyDescent="0.2"/>
    <row r="4325" ht="10.5" customHeight="1" x14ac:dyDescent="0.2"/>
    <row r="4326" ht="10.5" customHeight="1" x14ac:dyDescent="0.2"/>
    <row r="4327" ht="10.5" customHeight="1" x14ac:dyDescent="0.2"/>
    <row r="4328" ht="10.5" customHeight="1" x14ac:dyDescent="0.2"/>
    <row r="4329" ht="10.5" customHeight="1" x14ac:dyDescent="0.2"/>
    <row r="4330" ht="10.5" customHeight="1" x14ac:dyDescent="0.2"/>
    <row r="4331" ht="10.5" customHeight="1" x14ac:dyDescent="0.2"/>
    <row r="4332" ht="10.5" customHeight="1" x14ac:dyDescent="0.2"/>
    <row r="4333" ht="10.5" customHeight="1" x14ac:dyDescent="0.2"/>
    <row r="4334" ht="10.5" customHeight="1" x14ac:dyDescent="0.2"/>
    <row r="4335" ht="10.5" customHeight="1" x14ac:dyDescent="0.2"/>
    <row r="4336" ht="10.5" customHeight="1" x14ac:dyDescent="0.2"/>
    <row r="4337" ht="10.5" customHeight="1" x14ac:dyDescent="0.2"/>
    <row r="4338" ht="10.5" customHeight="1" x14ac:dyDescent="0.2"/>
    <row r="4339" ht="10.5" customHeight="1" x14ac:dyDescent="0.2"/>
    <row r="4340" ht="10.5" customHeight="1" x14ac:dyDescent="0.2"/>
    <row r="4341" ht="10.5" customHeight="1" x14ac:dyDescent="0.2"/>
    <row r="4342" ht="10.5" customHeight="1" x14ac:dyDescent="0.2"/>
    <row r="4343" ht="10.5" customHeight="1" x14ac:dyDescent="0.2"/>
    <row r="4344" ht="10.5" customHeight="1" x14ac:dyDescent="0.2"/>
    <row r="4345" ht="10.5" customHeight="1" x14ac:dyDescent="0.2"/>
    <row r="4346" ht="10.5" customHeight="1" x14ac:dyDescent="0.2"/>
    <row r="4347" ht="10.5" customHeight="1" x14ac:dyDescent="0.2"/>
    <row r="4348" ht="10.5" customHeight="1" x14ac:dyDescent="0.2"/>
    <row r="4349" ht="10.5" customHeight="1" x14ac:dyDescent="0.2"/>
    <row r="4350" ht="10.5" customHeight="1" x14ac:dyDescent="0.2"/>
    <row r="4351" ht="10.5" customHeight="1" x14ac:dyDescent="0.2"/>
    <row r="4352" ht="10.5" customHeight="1" x14ac:dyDescent="0.2"/>
    <row r="4353" ht="10.5" customHeight="1" x14ac:dyDescent="0.2"/>
    <row r="4354" ht="10.5" customHeight="1" x14ac:dyDescent="0.2"/>
    <row r="4355" ht="10.5" customHeight="1" x14ac:dyDescent="0.2"/>
    <row r="4356" ht="10.5" customHeight="1" x14ac:dyDescent="0.2"/>
    <row r="4357" ht="10.5" customHeight="1" x14ac:dyDescent="0.2"/>
    <row r="4358" ht="10.5" customHeight="1" x14ac:dyDescent="0.2"/>
    <row r="4359" ht="10.5" customHeight="1" x14ac:dyDescent="0.2"/>
    <row r="4360" ht="10.5" customHeight="1" x14ac:dyDescent="0.2"/>
    <row r="4361" ht="10.5" customHeight="1" x14ac:dyDescent="0.2"/>
    <row r="4362" ht="10.5" customHeight="1" x14ac:dyDescent="0.2"/>
    <row r="4363" ht="10.5" customHeight="1" x14ac:dyDescent="0.2"/>
    <row r="4364" ht="10.5" customHeight="1" x14ac:dyDescent="0.2"/>
    <row r="4365" ht="10.5" customHeight="1" x14ac:dyDescent="0.2"/>
    <row r="4366" ht="10.5" customHeight="1" x14ac:dyDescent="0.2"/>
    <row r="4367" ht="10.5" customHeight="1" x14ac:dyDescent="0.2"/>
    <row r="4368" ht="10.5" customHeight="1" x14ac:dyDescent="0.2"/>
    <row r="4369" ht="10.5" customHeight="1" x14ac:dyDescent="0.2"/>
    <row r="4370" ht="10.5" customHeight="1" x14ac:dyDescent="0.2"/>
    <row r="4371" ht="10.5" customHeight="1" x14ac:dyDescent="0.2"/>
    <row r="4372" ht="10.5" customHeight="1" x14ac:dyDescent="0.2"/>
    <row r="4373" ht="10.5" customHeight="1" x14ac:dyDescent="0.2"/>
    <row r="4374" ht="10.5" customHeight="1" x14ac:dyDescent="0.2"/>
    <row r="4375" ht="10.5" customHeight="1" x14ac:dyDescent="0.2"/>
    <row r="4376" ht="10.5" customHeight="1" x14ac:dyDescent="0.2"/>
    <row r="4377" ht="10.5" customHeight="1" x14ac:dyDescent="0.2"/>
    <row r="4378" ht="10.5" customHeight="1" x14ac:dyDescent="0.2"/>
    <row r="4379" ht="10.5" customHeight="1" x14ac:dyDescent="0.2"/>
    <row r="4380" ht="10.5" customHeight="1" x14ac:dyDescent="0.2"/>
    <row r="4381" ht="10.5" customHeight="1" x14ac:dyDescent="0.2"/>
    <row r="4382" ht="10.5" customHeight="1" x14ac:dyDescent="0.2"/>
    <row r="4383" ht="10.5" customHeight="1" x14ac:dyDescent="0.2"/>
    <row r="4384" ht="10.5" customHeight="1" x14ac:dyDescent="0.2"/>
    <row r="4385" ht="10.5" customHeight="1" x14ac:dyDescent="0.2"/>
    <row r="4386" ht="10.5" customHeight="1" x14ac:dyDescent="0.2"/>
    <row r="4387" ht="10.5" customHeight="1" x14ac:dyDescent="0.2"/>
    <row r="4388" ht="10.5" customHeight="1" x14ac:dyDescent="0.2"/>
    <row r="4389" ht="10.5" customHeight="1" x14ac:dyDescent="0.2"/>
    <row r="4390" ht="10.5" customHeight="1" x14ac:dyDescent="0.2"/>
    <row r="4391" ht="10.5" customHeight="1" x14ac:dyDescent="0.2"/>
    <row r="4392" ht="10.5" customHeight="1" x14ac:dyDescent="0.2"/>
    <row r="4393" ht="10.5" customHeight="1" x14ac:dyDescent="0.2"/>
    <row r="4394" ht="10.5" customHeight="1" x14ac:dyDescent="0.2"/>
    <row r="4395" ht="10.5" customHeight="1" x14ac:dyDescent="0.2"/>
    <row r="4396" ht="10.5" customHeight="1" x14ac:dyDescent="0.2"/>
    <row r="4397" ht="10.5" customHeight="1" x14ac:dyDescent="0.2"/>
    <row r="4398" ht="10.5" customHeight="1" x14ac:dyDescent="0.2"/>
    <row r="4399" ht="10.5" customHeight="1" x14ac:dyDescent="0.2"/>
    <row r="4400" ht="10.5" customHeight="1" x14ac:dyDescent="0.2"/>
    <row r="4401" ht="10.5" customHeight="1" x14ac:dyDescent="0.2"/>
    <row r="4402" ht="10.5" customHeight="1" x14ac:dyDescent="0.2"/>
    <row r="4403" ht="10.5" customHeight="1" x14ac:dyDescent="0.2"/>
    <row r="4404" ht="10.5" customHeight="1" x14ac:dyDescent="0.2"/>
    <row r="4405" ht="10.5" customHeight="1" x14ac:dyDescent="0.2"/>
    <row r="4406" ht="10.5" customHeight="1" x14ac:dyDescent="0.2"/>
    <row r="4407" ht="10.5" customHeight="1" x14ac:dyDescent="0.2"/>
    <row r="4408" ht="10.5" customHeight="1" x14ac:dyDescent="0.2"/>
    <row r="4409" ht="10.5" customHeight="1" x14ac:dyDescent="0.2"/>
    <row r="4410" ht="10.5" customHeight="1" x14ac:dyDescent="0.2"/>
    <row r="4411" ht="10.5" customHeight="1" x14ac:dyDescent="0.2"/>
    <row r="4412" ht="10.5" customHeight="1" x14ac:dyDescent="0.2"/>
    <row r="4413" ht="10.5" customHeight="1" x14ac:dyDescent="0.2"/>
    <row r="4414" ht="10.5" customHeight="1" x14ac:dyDescent="0.2"/>
    <row r="4415" ht="10.5" customHeight="1" x14ac:dyDescent="0.2"/>
    <row r="4416" ht="10.5" customHeight="1" x14ac:dyDescent="0.2"/>
    <row r="4417" ht="10.5" customHeight="1" x14ac:dyDescent="0.2"/>
    <row r="4418" ht="10.5" customHeight="1" x14ac:dyDescent="0.2"/>
    <row r="4419" ht="10.5" customHeight="1" x14ac:dyDescent="0.2"/>
    <row r="4420" ht="10.5" customHeight="1" x14ac:dyDescent="0.2"/>
    <row r="4421" ht="10.5" customHeight="1" x14ac:dyDescent="0.2"/>
    <row r="4422" ht="10.5" customHeight="1" x14ac:dyDescent="0.2"/>
    <row r="4423" ht="10.5" customHeight="1" x14ac:dyDescent="0.2"/>
    <row r="4424" ht="10.5" customHeight="1" x14ac:dyDescent="0.2"/>
    <row r="4425" ht="10.5" customHeight="1" x14ac:dyDescent="0.2"/>
    <row r="4426" ht="10.5" customHeight="1" x14ac:dyDescent="0.2"/>
    <row r="4427" ht="10.5" customHeight="1" x14ac:dyDescent="0.2"/>
    <row r="4428" ht="10.5" customHeight="1" x14ac:dyDescent="0.2"/>
    <row r="4429" ht="10.5" customHeight="1" x14ac:dyDescent="0.2"/>
    <row r="4430" ht="10.5" customHeight="1" x14ac:dyDescent="0.2"/>
    <row r="4431" ht="10.5" customHeight="1" x14ac:dyDescent="0.2"/>
    <row r="4432" ht="10.5" customHeight="1" x14ac:dyDescent="0.2"/>
    <row r="4433" ht="10.5" customHeight="1" x14ac:dyDescent="0.2"/>
    <row r="4434" ht="10.5" customHeight="1" x14ac:dyDescent="0.2"/>
    <row r="4435" ht="10.5" customHeight="1" x14ac:dyDescent="0.2"/>
    <row r="4436" ht="10.5" customHeight="1" x14ac:dyDescent="0.2"/>
    <row r="4437" ht="10.5" customHeight="1" x14ac:dyDescent="0.2"/>
    <row r="4438" ht="10.5" customHeight="1" x14ac:dyDescent="0.2"/>
    <row r="4439" ht="10.5" customHeight="1" x14ac:dyDescent="0.2"/>
    <row r="4440" ht="10.5" customHeight="1" x14ac:dyDescent="0.2"/>
    <row r="4441" ht="10.5" customHeight="1" x14ac:dyDescent="0.2"/>
    <row r="4442" ht="10.5" customHeight="1" x14ac:dyDescent="0.2"/>
    <row r="4443" ht="10.5" customHeight="1" x14ac:dyDescent="0.2"/>
    <row r="4444" ht="10.5" customHeight="1" x14ac:dyDescent="0.2"/>
    <row r="4445" ht="10.5" customHeight="1" x14ac:dyDescent="0.2"/>
    <row r="4446" ht="10.5" customHeight="1" x14ac:dyDescent="0.2"/>
    <row r="4447" ht="10.5" customHeight="1" x14ac:dyDescent="0.2"/>
    <row r="4448" ht="10.5" customHeight="1" x14ac:dyDescent="0.2"/>
    <row r="4449" ht="10.5" customHeight="1" x14ac:dyDescent="0.2"/>
    <row r="4450" ht="10.5" customHeight="1" x14ac:dyDescent="0.2"/>
    <row r="4451" ht="10.5" customHeight="1" x14ac:dyDescent="0.2"/>
    <row r="4452" ht="10.5" customHeight="1" x14ac:dyDescent="0.2"/>
    <row r="4453" ht="10.5" customHeight="1" x14ac:dyDescent="0.2"/>
    <row r="4454" ht="10.5" customHeight="1" x14ac:dyDescent="0.2"/>
    <row r="4455" ht="10.5" customHeight="1" x14ac:dyDescent="0.2"/>
    <row r="4456" ht="10.5" customHeight="1" x14ac:dyDescent="0.2"/>
    <row r="4457" ht="10.5" customHeight="1" x14ac:dyDescent="0.2"/>
    <row r="4458" ht="10.5" customHeight="1" x14ac:dyDescent="0.2"/>
    <row r="4459" ht="10.5" customHeight="1" x14ac:dyDescent="0.2"/>
    <row r="4460" ht="10.5" customHeight="1" x14ac:dyDescent="0.2"/>
    <row r="4461" ht="10.5" customHeight="1" x14ac:dyDescent="0.2"/>
    <row r="4462" ht="10.5" customHeight="1" x14ac:dyDescent="0.2"/>
    <row r="4463" ht="10.5" customHeight="1" x14ac:dyDescent="0.2"/>
    <row r="4464" ht="10.5" customHeight="1" x14ac:dyDescent="0.2"/>
    <row r="4465" ht="10.5" customHeight="1" x14ac:dyDescent="0.2"/>
    <row r="4466" ht="10.5" customHeight="1" x14ac:dyDescent="0.2"/>
    <row r="4467" ht="10.5" customHeight="1" x14ac:dyDescent="0.2"/>
    <row r="4468" ht="10.5" customHeight="1" x14ac:dyDescent="0.2"/>
    <row r="4469" ht="10.5" customHeight="1" x14ac:dyDescent="0.2"/>
    <row r="4470" ht="10.5" customHeight="1" x14ac:dyDescent="0.2"/>
    <row r="4471" ht="10.5" customHeight="1" x14ac:dyDescent="0.2"/>
    <row r="4472" ht="10.5" customHeight="1" x14ac:dyDescent="0.2"/>
    <row r="4473" ht="10.5" customHeight="1" x14ac:dyDescent="0.2"/>
    <row r="4474" ht="10.5" customHeight="1" x14ac:dyDescent="0.2"/>
    <row r="4475" ht="10.5" customHeight="1" x14ac:dyDescent="0.2"/>
    <row r="4476" ht="10.5" customHeight="1" x14ac:dyDescent="0.2"/>
    <row r="4477" ht="10.5" customHeight="1" x14ac:dyDescent="0.2"/>
    <row r="4478" ht="10.5" customHeight="1" x14ac:dyDescent="0.2"/>
    <row r="4479" ht="10.5" customHeight="1" x14ac:dyDescent="0.2"/>
    <row r="4480" ht="10.5" customHeight="1" x14ac:dyDescent="0.2"/>
    <row r="4481" ht="10.5" customHeight="1" x14ac:dyDescent="0.2"/>
    <row r="4482" ht="10.5" customHeight="1" x14ac:dyDescent="0.2"/>
    <row r="4483" ht="10.5" customHeight="1" x14ac:dyDescent="0.2"/>
    <row r="4484" ht="10.5" customHeight="1" x14ac:dyDescent="0.2"/>
    <row r="4485" ht="10.5" customHeight="1" x14ac:dyDescent="0.2"/>
    <row r="4486" ht="10.5" customHeight="1" x14ac:dyDescent="0.2"/>
    <row r="4487" ht="10.5" customHeight="1" x14ac:dyDescent="0.2"/>
    <row r="4488" ht="10.5" customHeight="1" x14ac:dyDescent="0.2"/>
    <row r="4489" ht="10.5" customHeight="1" x14ac:dyDescent="0.2"/>
    <row r="4490" ht="10.5" customHeight="1" x14ac:dyDescent="0.2"/>
    <row r="4491" ht="10.5" customHeight="1" x14ac:dyDescent="0.2"/>
    <row r="4492" ht="10.5" customHeight="1" x14ac:dyDescent="0.2"/>
    <row r="4493" ht="10.5" customHeight="1" x14ac:dyDescent="0.2"/>
    <row r="4494" ht="10.5" customHeight="1" x14ac:dyDescent="0.2"/>
    <row r="4495" ht="10.5" customHeight="1" x14ac:dyDescent="0.2"/>
    <row r="4496" ht="10.5" customHeight="1" x14ac:dyDescent="0.2"/>
    <row r="4497" ht="10.5" customHeight="1" x14ac:dyDescent="0.2"/>
    <row r="4498" ht="10.5" customHeight="1" x14ac:dyDescent="0.2"/>
    <row r="4499" ht="10.5" customHeight="1" x14ac:dyDescent="0.2"/>
    <row r="4500" ht="10.5" customHeight="1" x14ac:dyDescent="0.2"/>
    <row r="4501" ht="10.5" customHeight="1" x14ac:dyDescent="0.2"/>
    <row r="4502" ht="10.5" customHeight="1" x14ac:dyDescent="0.2"/>
    <row r="4503" ht="10.5" customHeight="1" x14ac:dyDescent="0.2"/>
    <row r="4504" ht="10.5" customHeight="1" x14ac:dyDescent="0.2"/>
    <row r="4505" ht="10.5" customHeight="1" x14ac:dyDescent="0.2"/>
    <row r="4506" ht="10.5" customHeight="1" x14ac:dyDescent="0.2"/>
    <row r="4507" ht="10.5" customHeight="1" x14ac:dyDescent="0.2"/>
    <row r="4508" ht="10.5" customHeight="1" x14ac:dyDescent="0.2"/>
    <row r="4509" ht="10.5" customHeight="1" x14ac:dyDescent="0.2"/>
    <row r="4510" ht="10.5" customHeight="1" x14ac:dyDescent="0.2"/>
    <row r="4511" ht="10.5" customHeight="1" x14ac:dyDescent="0.2"/>
    <row r="4512" ht="10.5" customHeight="1" x14ac:dyDescent="0.2"/>
    <row r="4513" ht="10.5" customHeight="1" x14ac:dyDescent="0.2"/>
    <row r="4514" ht="10.5" customHeight="1" x14ac:dyDescent="0.2"/>
    <row r="4515" ht="10.5" customHeight="1" x14ac:dyDescent="0.2"/>
    <row r="4516" ht="10.5" customHeight="1" x14ac:dyDescent="0.2"/>
    <row r="4517" ht="10.5" customHeight="1" x14ac:dyDescent="0.2"/>
    <row r="4518" ht="10.5" customHeight="1" x14ac:dyDescent="0.2"/>
    <row r="4519" ht="10.5" customHeight="1" x14ac:dyDescent="0.2"/>
    <row r="4520" ht="10.5" customHeight="1" x14ac:dyDescent="0.2"/>
    <row r="4521" ht="10.5" customHeight="1" x14ac:dyDescent="0.2"/>
    <row r="4522" ht="10.5" customHeight="1" x14ac:dyDescent="0.2"/>
    <row r="4523" ht="10.5" customHeight="1" x14ac:dyDescent="0.2"/>
    <row r="4524" ht="10.5" customHeight="1" x14ac:dyDescent="0.2"/>
    <row r="4525" ht="10.5" customHeight="1" x14ac:dyDescent="0.2"/>
    <row r="4526" ht="10.5" customHeight="1" x14ac:dyDescent="0.2"/>
    <row r="4527" ht="10.5" customHeight="1" x14ac:dyDescent="0.2"/>
    <row r="4528" ht="10.5" customHeight="1" x14ac:dyDescent="0.2"/>
    <row r="4529" ht="10.5" customHeight="1" x14ac:dyDescent="0.2"/>
    <row r="4530" ht="10.5" customHeight="1" x14ac:dyDescent="0.2"/>
    <row r="4531" ht="10.5" customHeight="1" x14ac:dyDescent="0.2"/>
    <row r="4532" ht="10.5" customHeight="1" x14ac:dyDescent="0.2"/>
    <row r="4533" ht="10.5" customHeight="1" x14ac:dyDescent="0.2"/>
    <row r="4534" ht="10.5" customHeight="1" x14ac:dyDescent="0.2"/>
    <row r="4535" ht="10.5" customHeight="1" x14ac:dyDescent="0.2"/>
    <row r="4536" ht="10.5" customHeight="1" x14ac:dyDescent="0.2"/>
    <row r="4537" ht="10.5" customHeight="1" x14ac:dyDescent="0.2"/>
    <row r="4538" ht="10.5" customHeight="1" x14ac:dyDescent="0.2"/>
    <row r="4539" ht="10.5" customHeight="1" x14ac:dyDescent="0.2"/>
    <row r="4540" ht="10.5" customHeight="1" x14ac:dyDescent="0.2"/>
    <row r="4541" ht="10.5" customHeight="1" x14ac:dyDescent="0.2"/>
    <row r="4542" ht="10.5" customHeight="1" x14ac:dyDescent="0.2"/>
    <row r="4543" ht="10.5" customHeight="1" x14ac:dyDescent="0.2"/>
    <row r="4544" ht="10.5" customHeight="1" x14ac:dyDescent="0.2"/>
    <row r="4545" ht="10.5" customHeight="1" x14ac:dyDescent="0.2"/>
    <row r="4546" ht="10.5" customHeight="1" x14ac:dyDescent="0.2"/>
    <row r="4547" ht="10.5" customHeight="1" x14ac:dyDescent="0.2"/>
    <row r="4548" ht="10.5" customHeight="1" x14ac:dyDescent="0.2"/>
    <row r="4549" ht="10.5" customHeight="1" x14ac:dyDescent="0.2"/>
    <row r="4550" ht="10.5" customHeight="1" x14ac:dyDescent="0.2"/>
    <row r="4551" ht="10.5" customHeight="1" x14ac:dyDescent="0.2"/>
    <row r="4552" ht="10.5" customHeight="1" x14ac:dyDescent="0.2"/>
    <row r="4553" ht="10.5" customHeight="1" x14ac:dyDescent="0.2"/>
    <row r="4554" ht="10.5" customHeight="1" x14ac:dyDescent="0.2"/>
    <row r="4555" ht="10.5" customHeight="1" x14ac:dyDescent="0.2"/>
    <row r="4556" ht="10.5" customHeight="1" x14ac:dyDescent="0.2"/>
    <row r="4557" ht="10.5" customHeight="1" x14ac:dyDescent="0.2"/>
    <row r="4558" ht="10.5" customHeight="1" x14ac:dyDescent="0.2"/>
    <row r="4559" ht="10.5" customHeight="1" x14ac:dyDescent="0.2"/>
    <row r="4560" ht="10.5" customHeight="1" x14ac:dyDescent="0.2"/>
    <row r="4561" ht="10.5" customHeight="1" x14ac:dyDescent="0.2"/>
    <row r="4562" ht="10.5" customHeight="1" x14ac:dyDescent="0.2"/>
    <row r="4563" ht="10.5" customHeight="1" x14ac:dyDescent="0.2"/>
    <row r="4564" ht="10.5" customHeight="1" x14ac:dyDescent="0.2"/>
    <row r="4565" ht="10.5" customHeight="1" x14ac:dyDescent="0.2"/>
    <row r="4566" ht="10.5" customHeight="1" x14ac:dyDescent="0.2"/>
    <row r="4567" ht="10.5" customHeight="1" x14ac:dyDescent="0.2"/>
    <row r="4568" ht="10.5" customHeight="1" x14ac:dyDescent="0.2"/>
    <row r="4569" ht="10.5" customHeight="1" x14ac:dyDescent="0.2"/>
    <row r="4570" ht="10.5" customHeight="1" x14ac:dyDescent="0.2"/>
    <row r="4571" ht="10.5" customHeight="1" x14ac:dyDescent="0.2"/>
    <row r="4572" ht="10.5" customHeight="1" x14ac:dyDescent="0.2"/>
    <row r="4573" ht="10.5" customHeight="1" x14ac:dyDescent="0.2"/>
    <row r="4574" ht="10.5" customHeight="1" x14ac:dyDescent="0.2"/>
    <row r="4575" ht="10.5" customHeight="1" x14ac:dyDescent="0.2"/>
    <row r="4576" ht="10.5" customHeight="1" x14ac:dyDescent="0.2"/>
    <row r="4577" ht="10.5" customHeight="1" x14ac:dyDescent="0.2"/>
    <row r="4578" ht="10.5" customHeight="1" x14ac:dyDescent="0.2"/>
    <row r="4579" ht="10.5" customHeight="1" x14ac:dyDescent="0.2"/>
    <row r="4580" ht="10.5" customHeight="1" x14ac:dyDescent="0.2"/>
    <row r="4581" ht="10.5" customHeight="1" x14ac:dyDescent="0.2"/>
    <row r="4582" ht="10.5" customHeight="1" x14ac:dyDescent="0.2"/>
    <row r="4583" ht="10.5" customHeight="1" x14ac:dyDescent="0.2"/>
    <row r="4584" ht="10.5" customHeight="1" x14ac:dyDescent="0.2"/>
    <row r="4585" ht="10.5" customHeight="1" x14ac:dyDescent="0.2"/>
    <row r="4586" ht="10.5" customHeight="1" x14ac:dyDescent="0.2"/>
    <row r="4587" ht="10.5" customHeight="1" x14ac:dyDescent="0.2"/>
    <row r="4588" ht="10.5" customHeight="1" x14ac:dyDescent="0.2"/>
    <row r="4589" ht="10.5" customHeight="1" x14ac:dyDescent="0.2"/>
    <row r="4590" ht="10.5" customHeight="1" x14ac:dyDescent="0.2"/>
    <row r="4591" ht="10.5" customHeight="1" x14ac:dyDescent="0.2"/>
    <row r="4592" ht="10.5" customHeight="1" x14ac:dyDescent="0.2"/>
    <row r="4593" ht="10.5" customHeight="1" x14ac:dyDescent="0.2"/>
    <row r="4594" ht="10.5" customHeight="1" x14ac:dyDescent="0.2"/>
    <row r="4595" ht="10.5" customHeight="1" x14ac:dyDescent="0.2"/>
    <row r="4596" ht="10.5" customHeight="1" x14ac:dyDescent="0.2"/>
    <row r="4597" ht="10.5" customHeight="1" x14ac:dyDescent="0.2"/>
    <row r="4598" ht="10.5" customHeight="1" x14ac:dyDescent="0.2"/>
    <row r="4599" ht="10.5" customHeight="1" x14ac:dyDescent="0.2"/>
    <row r="4600" ht="10.5" customHeight="1" x14ac:dyDescent="0.2"/>
    <row r="4601" ht="10.5" customHeight="1" x14ac:dyDescent="0.2"/>
    <row r="4602" ht="10.5" customHeight="1" x14ac:dyDescent="0.2"/>
    <row r="4603" ht="10.5" customHeight="1" x14ac:dyDescent="0.2"/>
    <row r="4604" ht="10.5" customHeight="1" x14ac:dyDescent="0.2"/>
    <row r="4605" ht="10.5" customHeight="1" x14ac:dyDescent="0.2"/>
    <row r="4606" ht="10.5" customHeight="1" x14ac:dyDescent="0.2"/>
    <row r="4607" ht="10.5" customHeight="1" x14ac:dyDescent="0.2"/>
    <row r="4608" ht="10.5" customHeight="1" x14ac:dyDescent="0.2"/>
    <row r="4609" ht="10.5" customHeight="1" x14ac:dyDescent="0.2"/>
    <row r="4610" ht="10.5" customHeight="1" x14ac:dyDescent="0.2"/>
    <row r="4611" ht="10.5" customHeight="1" x14ac:dyDescent="0.2"/>
    <row r="4612" ht="10.5" customHeight="1" x14ac:dyDescent="0.2"/>
    <row r="4613" ht="10.5" customHeight="1" x14ac:dyDescent="0.2"/>
    <row r="4614" ht="10.5" customHeight="1" x14ac:dyDescent="0.2"/>
    <row r="4615" ht="10.5" customHeight="1" x14ac:dyDescent="0.2"/>
    <row r="4616" ht="10.5" customHeight="1" x14ac:dyDescent="0.2"/>
    <row r="4617" ht="10.5" customHeight="1" x14ac:dyDescent="0.2"/>
    <row r="4618" ht="10.5" customHeight="1" x14ac:dyDescent="0.2"/>
    <row r="4619" ht="10.5" customHeight="1" x14ac:dyDescent="0.2"/>
    <row r="4620" ht="10.5" customHeight="1" x14ac:dyDescent="0.2"/>
    <row r="4621" ht="10.5" customHeight="1" x14ac:dyDescent="0.2"/>
    <row r="4622" ht="10.5" customHeight="1" x14ac:dyDescent="0.2"/>
    <row r="4623" ht="10.5" customHeight="1" x14ac:dyDescent="0.2"/>
    <row r="4624" ht="10.5" customHeight="1" x14ac:dyDescent="0.2"/>
    <row r="4625" ht="10.5" customHeight="1" x14ac:dyDescent="0.2"/>
    <row r="4626" ht="10.5" customHeight="1" x14ac:dyDescent="0.2"/>
    <row r="4627" ht="10.5" customHeight="1" x14ac:dyDescent="0.2"/>
    <row r="4628" ht="10.5" customHeight="1" x14ac:dyDescent="0.2"/>
    <row r="4629" ht="10.5" customHeight="1" x14ac:dyDescent="0.2"/>
    <row r="4630" ht="10.5" customHeight="1" x14ac:dyDescent="0.2"/>
    <row r="4631" ht="10.5" customHeight="1" x14ac:dyDescent="0.2"/>
    <row r="4632" ht="10.5" customHeight="1" x14ac:dyDescent="0.2"/>
    <row r="4633" ht="10.5" customHeight="1" x14ac:dyDescent="0.2"/>
    <row r="4634" ht="10.5" customHeight="1" x14ac:dyDescent="0.2"/>
    <row r="4635" ht="10.5" customHeight="1" x14ac:dyDescent="0.2"/>
    <row r="4636" ht="10.5" customHeight="1" x14ac:dyDescent="0.2"/>
    <row r="4637" ht="10.5" customHeight="1" x14ac:dyDescent="0.2"/>
    <row r="4638" ht="10.5" customHeight="1" x14ac:dyDescent="0.2"/>
    <row r="4639" ht="10.5" customHeight="1" x14ac:dyDescent="0.2"/>
    <row r="4640" ht="10.5" customHeight="1" x14ac:dyDescent="0.2"/>
    <row r="4641" ht="10.5" customHeight="1" x14ac:dyDescent="0.2"/>
    <row r="4642" ht="10.5" customHeight="1" x14ac:dyDescent="0.2"/>
    <row r="4643" ht="10.5" customHeight="1" x14ac:dyDescent="0.2"/>
    <row r="4644" ht="10.5" customHeight="1" x14ac:dyDescent="0.2"/>
    <row r="4645" ht="10.5" customHeight="1" x14ac:dyDescent="0.2"/>
    <row r="4646" ht="10.5" customHeight="1" x14ac:dyDescent="0.2"/>
    <row r="4647" ht="10.5" customHeight="1" x14ac:dyDescent="0.2"/>
    <row r="4648" ht="10.5" customHeight="1" x14ac:dyDescent="0.2"/>
    <row r="4649" ht="10.5" customHeight="1" x14ac:dyDescent="0.2"/>
    <row r="4650" ht="10.5" customHeight="1" x14ac:dyDescent="0.2"/>
    <row r="4651" ht="10.5" customHeight="1" x14ac:dyDescent="0.2"/>
    <row r="4652" ht="10.5" customHeight="1" x14ac:dyDescent="0.2"/>
    <row r="4653" ht="10.5" customHeight="1" x14ac:dyDescent="0.2"/>
    <row r="4654" ht="10.5" customHeight="1" x14ac:dyDescent="0.2"/>
    <row r="4655" ht="10.5" customHeight="1" x14ac:dyDescent="0.2"/>
    <row r="4656" ht="10.5" customHeight="1" x14ac:dyDescent="0.2"/>
    <row r="4657" ht="10.5" customHeight="1" x14ac:dyDescent="0.2"/>
    <row r="4658" ht="10.5" customHeight="1" x14ac:dyDescent="0.2"/>
    <row r="4659" ht="10.5" customHeight="1" x14ac:dyDescent="0.2"/>
    <row r="4660" ht="10.5" customHeight="1" x14ac:dyDescent="0.2"/>
    <row r="4661" ht="10.5" customHeight="1" x14ac:dyDescent="0.2"/>
    <row r="4662" ht="10.5" customHeight="1" x14ac:dyDescent="0.2"/>
    <row r="4663" ht="10.5" customHeight="1" x14ac:dyDescent="0.2"/>
    <row r="4664" ht="10.5" customHeight="1" x14ac:dyDescent="0.2"/>
    <row r="4665" ht="10.5" customHeight="1" x14ac:dyDescent="0.2"/>
    <row r="4666" ht="10.5" customHeight="1" x14ac:dyDescent="0.2"/>
    <row r="4667" ht="10.5" customHeight="1" x14ac:dyDescent="0.2"/>
    <row r="4668" ht="10.5" customHeight="1" x14ac:dyDescent="0.2"/>
    <row r="4669" ht="10.5" customHeight="1" x14ac:dyDescent="0.2"/>
    <row r="4670" ht="10.5" customHeight="1" x14ac:dyDescent="0.2"/>
    <row r="4671" ht="10.5" customHeight="1" x14ac:dyDescent="0.2"/>
    <row r="4672" ht="10.5" customHeight="1" x14ac:dyDescent="0.2"/>
    <row r="4673" ht="10.5" customHeight="1" x14ac:dyDescent="0.2"/>
    <row r="4674" ht="10.5" customHeight="1" x14ac:dyDescent="0.2"/>
    <row r="4675" ht="10.5" customHeight="1" x14ac:dyDescent="0.2"/>
    <row r="4676" ht="10.5" customHeight="1" x14ac:dyDescent="0.2"/>
    <row r="4677" ht="10.5" customHeight="1" x14ac:dyDescent="0.2"/>
    <row r="4678" ht="10.5" customHeight="1" x14ac:dyDescent="0.2"/>
    <row r="4679" ht="10.5" customHeight="1" x14ac:dyDescent="0.2"/>
    <row r="4680" ht="10.5" customHeight="1" x14ac:dyDescent="0.2"/>
    <row r="4681" ht="10.5" customHeight="1" x14ac:dyDescent="0.2"/>
    <row r="4682" ht="10.5" customHeight="1" x14ac:dyDescent="0.2"/>
    <row r="4683" ht="10.5" customHeight="1" x14ac:dyDescent="0.2"/>
    <row r="4684" ht="10.5" customHeight="1" x14ac:dyDescent="0.2"/>
    <row r="4685" ht="10.5" customHeight="1" x14ac:dyDescent="0.2"/>
    <row r="4686" ht="10.5" customHeight="1" x14ac:dyDescent="0.2"/>
    <row r="4687" ht="10.5" customHeight="1" x14ac:dyDescent="0.2"/>
    <row r="4688" ht="10.5" customHeight="1" x14ac:dyDescent="0.2"/>
    <row r="4689" ht="10.5" customHeight="1" x14ac:dyDescent="0.2"/>
    <row r="4690" ht="10.5" customHeight="1" x14ac:dyDescent="0.2"/>
    <row r="4691" ht="10.5" customHeight="1" x14ac:dyDescent="0.2"/>
    <row r="4692" ht="10.5" customHeight="1" x14ac:dyDescent="0.2"/>
    <row r="4693" ht="10.5" customHeight="1" x14ac:dyDescent="0.2"/>
    <row r="4694" ht="10.5" customHeight="1" x14ac:dyDescent="0.2"/>
    <row r="4695" ht="10.5" customHeight="1" x14ac:dyDescent="0.2"/>
    <row r="4696" ht="10.5" customHeight="1" x14ac:dyDescent="0.2"/>
    <row r="4697" ht="10.5" customHeight="1" x14ac:dyDescent="0.2"/>
    <row r="4698" ht="10.5" customHeight="1" x14ac:dyDescent="0.2"/>
    <row r="4699" ht="10.5" customHeight="1" x14ac:dyDescent="0.2"/>
    <row r="4700" ht="10.5" customHeight="1" x14ac:dyDescent="0.2"/>
    <row r="4701" ht="10.5" customHeight="1" x14ac:dyDescent="0.2"/>
    <row r="4702" ht="10.5" customHeight="1" x14ac:dyDescent="0.2"/>
    <row r="4703" ht="10.5" customHeight="1" x14ac:dyDescent="0.2"/>
    <row r="4704" ht="10.5" customHeight="1" x14ac:dyDescent="0.2"/>
    <row r="4705" ht="10.5" customHeight="1" x14ac:dyDescent="0.2"/>
    <row r="4706" ht="10.5" customHeight="1" x14ac:dyDescent="0.2"/>
    <row r="4707" ht="10.5" customHeight="1" x14ac:dyDescent="0.2"/>
    <row r="4708" ht="10.5" customHeight="1" x14ac:dyDescent="0.2"/>
    <row r="4709" ht="10.5" customHeight="1" x14ac:dyDescent="0.2"/>
    <row r="4710" ht="10.5" customHeight="1" x14ac:dyDescent="0.2"/>
    <row r="4711" ht="10.5" customHeight="1" x14ac:dyDescent="0.2"/>
    <row r="4712" ht="10.5" customHeight="1" x14ac:dyDescent="0.2"/>
    <row r="4713" ht="10.5" customHeight="1" x14ac:dyDescent="0.2"/>
    <row r="4714" ht="10.5" customHeight="1" x14ac:dyDescent="0.2"/>
    <row r="4715" ht="10.5" customHeight="1" x14ac:dyDescent="0.2"/>
    <row r="4716" ht="10.5" customHeight="1" x14ac:dyDescent="0.2"/>
    <row r="4717" ht="10.5" customHeight="1" x14ac:dyDescent="0.2"/>
    <row r="4718" ht="10.5" customHeight="1" x14ac:dyDescent="0.2"/>
    <row r="4719" ht="10.5" customHeight="1" x14ac:dyDescent="0.2"/>
    <row r="4720" ht="10.5" customHeight="1" x14ac:dyDescent="0.2"/>
    <row r="4721" ht="10.5" customHeight="1" x14ac:dyDescent="0.2"/>
    <row r="4722" ht="10.5" customHeight="1" x14ac:dyDescent="0.2"/>
    <row r="4723" ht="10.5" customHeight="1" x14ac:dyDescent="0.2"/>
    <row r="4724" ht="10.5" customHeight="1" x14ac:dyDescent="0.2"/>
    <row r="4725" ht="10.5" customHeight="1" x14ac:dyDescent="0.2"/>
    <row r="4726" ht="10.5" customHeight="1" x14ac:dyDescent="0.2"/>
    <row r="4727" ht="10.5" customHeight="1" x14ac:dyDescent="0.2"/>
    <row r="4728" ht="10.5" customHeight="1" x14ac:dyDescent="0.2"/>
    <row r="4729" ht="10.5" customHeight="1" x14ac:dyDescent="0.2"/>
    <row r="4730" ht="10.5" customHeight="1" x14ac:dyDescent="0.2"/>
    <row r="4731" ht="10.5" customHeight="1" x14ac:dyDescent="0.2"/>
    <row r="4732" ht="10.5" customHeight="1" x14ac:dyDescent="0.2"/>
    <row r="4733" ht="10.5" customHeight="1" x14ac:dyDescent="0.2"/>
    <row r="4734" ht="10.5" customHeight="1" x14ac:dyDescent="0.2"/>
    <row r="4735" ht="10.5" customHeight="1" x14ac:dyDescent="0.2"/>
    <row r="4736" ht="10.5" customHeight="1" x14ac:dyDescent="0.2"/>
    <row r="4737" ht="10.5" customHeight="1" x14ac:dyDescent="0.2"/>
    <row r="4738" ht="10.5" customHeight="1" x14ac:dyDescent="0.2"/>
    <row r="4739" ht="10.5" customHeight="1" x14ac:dyDescent="0.2"/>
    <row r="4740" ht="10.5" customHeight="1" x14ac:dyDescent="0.2"/>
    <row r="4741" ht="10.5" customHeight="1" x14ac:dyDescent="0.2"/>
    <row r="4742" ht="10.5" customHeight="1" x14ac:dyDescent="0.2"/>
    <row r="4743" ht="10.5" customHeight="1" x14ac:dyDescent="0.2"/>
    <row r="4744" ht="10.5" customHeight="1" x14ac:dyDescent="0.2"/>
    <row r="4745" ht="10.5" customHeight="1" x14ac:dyDescent="0.2"/>
    <row r="4746" ht="10.5" customHeight="1" x14ac:dyDescent="0.2"/>
    <row r="4747" ht="10.5" customHeight="1" x14ac:dyDescent="0.2"/>
    <row r="4748" ht="10.5" customHeight="1" x14ac:dyDescent="0.2"/>
    <row r="4749" ht="10.5" customHeight="1" x14ac:dyDescent="0.2"/>
    <row r="4750" ht="10.5" customHeight="1" x14ac:dyDescent="0.2"/>
    <row r="4751" ht="10.5" customHeight="1" x14ac:dyDescent="0.2"/>
    <row r="4752" ht="10.5" customHeight="1" x14ac:dyDescent="0.2"/>
    <row r="4753" ht="10.5" customHeight="1" x14ac:dyDescent="0.2"/>
    <row r="4754" ht="10.5" customHeight="1" x14ac:dyDescent="0.2"/>
    <row r="4755" ht="10.5" customHeight="1" x14ac:dyDescent="0.2"/>
    <row r="4756" ht="10.5" customHeight="1" x14ac:dyDescent="0.2"/>
    <row r="4757" ht="10.5" customHeight="1" x14ac:dyDescent="0.2"/>
    <row r="4758" ht="10.5" customHeight="1" x14ac:dyDescent="0.2"/>
    <row r="4759" ht="10.5" customHeight="1" x14ac:dyDescent="0.2"/>
    <row r="4760" ht="10.5" customHeight="1" x14ac:dyDescent="0.2"/>
    <row r="4761" ht="10.5" customHeight="1" x14ac:dyDescent="0.2"/>
    <row r="4762" ht="10.5" customHeight="1" x14ac:dyDescent="0.2"/>
    <row r="4763" ht="10.5" customHeight="1" x14ac:dyDescent="0.2"/>
    <row r="4764" ht="10.5" customHeight="1" x14ac:dyDescent="0.2"/>
    <row r="4765" ht="10.5" customHeight="1" x14ac:dyDescent="0.2"/>
    <row r="4766" ht="10.5" customHeight="1" x14ac:dyDescent="0.2"/>
    <row r="4767" ht="10.5" customHeight="1" x14ac:dyDescent="0.2"/>
    <row r="4768" ht="10.5" customHeight="1" x14ac:dyDescent="0.2"/>
    <row r="4769" ht="10.5" customHeight="1" x14ac:dyDescent="0.2"/>
    <row r="4770" ht="10.5" customHeight="1" x14ac:dyDescent="0.2"/>
    <row r="4771" ht="10.5" customHeight="1" x14ac:dyDescent="0.2"/>
    <row r="4772" ht="10.5" customHeight="1" x14ac:dyDescent="0.2"/>
    <row r="4773" ht="10.5" customHeight="1" x14ac:dyDescent="0.2"/>
    <row r="4774" ht="10.5" customHeight="1" x14ac:dyDescent="0.2"/>
    <row r="4775" ht="10.5" customHeight="1" x14ac:dyDescent="0.2"/>
    <row r="4776" ht="10.5" customHeight="1" x14ac:dyDescent="0.2"/>
    <row r="4777" ht="10.5" customHeight="1" x14ac:dyDescent="0.2"/>
    <row r="4778" ht="10.5" customHeight="1" x14ac:dyDescent="0.2"/>
    <row r="4779" ht="10.5" customHeight="1" x14ac:dyDescent="0.2"/>
    <row r="4780" ht="10.5" customHeight="1" x14ac:dyDescent="0.2"/>
    <row r="4781" ht="10.5" customHeight="1" x14ac:dyDescent="0.2"/>
    <row r="4782" ht="10.5" customHeight="1" x14ac:dyDescent="0.2"/>
    <row r="4783" ht="10.5" customHeight="1" x14ac:dyDescent="0.2"/>
    <row r="4784" ht="10.5" customHeight="1" x14ac:dyDescent="0.2"/>
    <row r="4785" ht="10.5" customHeight="1" x14ac:dyDescent="0.2"/>
    <row r="4786" ht="10.5" customHeight="1" x14ac:dyDescent="0.2"/>
    <row r="4787" ht="10.5" customHeight="1" x14ac:dyDescent="0.2"/>
    <row r="4788" ht="10.5" customHeight="1" x14ac:dyDescent="0.2"/>
    <row r="4789" ht="10.5" customHeight="1" x14ac:dyDescent="0.2"/>
    <row r="4790" ht="10.5" customHeight="1" x14ac:dyDescent="0.2"/>
    <row r="4791" ht="10.5" customHeight="1" x14ac:dyDescent="0.2"/>
    <row r="4792" ht="10.5" customHeight="1" x14ac:dyDescent="0.2"/>
    <row r="4793" ht="10.5" customHeight="1" x14ac:dyDescent="0.2"/>
    <row r="4794" ht="10.5" customHeight="1" x14ac:dyDescent="0.2"/>
    <row r="4795" ht="10.5" customHeight="1" x14ac:dyDescent="0.2"/>
    <row r="4796" ht="10.5" customHeight="1" x14ac:dyDescent="0.2"/>
    <row r="4797" ht="10.5" customHeight="1" x14ac:dyDescent="0.2"/>
    <row r="4798" ht="10.5" customHeight="1" x14ac:dyDescent="0.2"/>
    <row r="4799" ht="10.5" customHeight="1" x14ac:dyDescent="0.2"/>
    <row r="4800" ht="10.5" customHeight="1" x14ac:dyDescent="0.2"/>
    <row r="4801" ht="10.5" customHeight="1" x14ac:dyDescent="0.2"/>
    <row r="4802" ht="10.5" customHeight="1" x14ac:dyDescent="0.2"/>
    <row r="4803" ht="10.5" customHeight="1" x14ac:dyDescent="0.2"/>
    <row r="4804" ht="10.5" customHeight="1" x14ac:dyDescent="0.2"/>
    <row r="4805" ht="10.5" customHeight="1" x14ac:dyDescent="0.2"/>
    <row r="4806" ht="10.5" customHeight="1" x14ac:dyDescent="0.2"/>
    <row r="4807" ht="10.5" customHeight="1" x14ac:dyDescent="0.2"/>
    <row r="4808" ht="10.5" customHeight="1" x14ac:dyDescent="0.2"/>
    <row r="4809" ht="10.5" customHeight="1" x14ac:dyDescent="0.2"/>
    <row r="4810" ht="10.5" customHeight="1" x14ac:dyDescent="0.2"/>
    <row r="4811" ht="10.5" customHeight="1" x14ac:dyDescent="0.2"/>
    <row r="4812" ht="10.5" customHeight="1" x14ac:dyDescent="0.2"/>
    <row r="4813" ht="10.5" customHeight="1" x14ac:dyDescent="0.2"/>
    <row r="4814" ht="10.5" customHeight="1" x14ac:dyDescent="0.2"/>
    <row r="4815" ht="10.5" customHeight="1" x14ac:dyDescent="0.2"/>
    <row r="4816" ht="10.5" customHeight="1" x14ac:dyDescent="0.2"/>
    <row r="4817" ht="10.5" customHeight="1" x14ac:dyDescent="0.2"/>
    <row r="4818" ht="10.5" customHeight="1" x14ac:dyDescent="0.2"/>
    <row r="4819" ht="10.5" customHeight="1" x14ac:dyDescent="0.2"/>
    <row r="4820" ht="10.5" customHeight="1" x14ac:dyDescent="0.2"/>
    <row r="4821" ht="10.5" customHeight="1" x14ac:dyDescent="0.2"/>
    <row r="4822" ht="10.5" customHeight="1" x14ac:dyDescent="0.2"/>
    <row r="4823" ht="10.5" customHeight="1" x14ac:dyDescent="0.2"/>
    <row r="4824" ht="10.5" customHeight="1" x14ac:dyDescent="0.2"/>
    <row r="4825" ht="10.5" customHeight="1" x14ac:dyDescent="0.2"/>
    <row r="4826" ht="10.5" customHeight="1" x14ac:dyDescent="0.2"/>
    <row r="4827" ht="10.5" customHeight="1" x14ac:dyDescent="0.2"/>
    <row r="4828" ht="10.5" customHeight="1" x14ac:dyDescent="0.2"/>
    <row r="4829" ht="10.5" customHeight="1" x14ac:dyDescent="0.2"/>
    <row r="4830" ht="10.5" customHeight="1" x14ac:dyDescent="0.2"/>
    <row r="4831" ht="10.5" customHeight="1" x14ac:dyDescent="0.2"/>
    <row r="4832" ht="10.5" customHeight="1" x14ac:dyDescent="0.2"/>
    <row r="4833" ht="10.5" customHeight="1" x14ac:dyDescent="0.2"/>
    <row r="4834" ht="10.5" customHeight="1" x14ac:dyDescent="0.2"/>
    <row r="4835" ht="10.5" customHeight="1" x14ac:dyDescent="0.2"/>
    <row r="4836" ht="10.5" customHeight="1" x14ac:dyDescent="0.2"/>
    <row r="4837" ht="10.5" customHeight="1" x14ac:dyDescent="0.2"/>
    <row r="4838" ht="10.5" customHeight="1" x14ac:dyDescent="0.2"/>
    <row r="4839" ht="10.5" customHeight="1" x14ac:dyDescent="0.2"/>
    <row r="4840" ht="10.5" customHeight="1" x14ac:dyDescent="0.2"/>
    <row r="4841" ht="10.5" customHeight="1" x14ac:dyDescent="0.2"/>
    <row r="4842" ht="10.5" customHeight="1" x14ac:dyDescent="0.2"/>
    <row r="4843" ht="10.5" customHeight="1" x14ac:dyDescent="0.2"/>
    <row r="4844" ht="10.5" customHeight="1" x14ac:dyDescent="0.2"/>
    <row r="4845" ht="10.5" customHeight="1" x14ac:dyDescent="0.2"/>
    <row r="4846" ht="10.5" customHeight="1" x14ac:dyDescent="0.2"/>
    <row r="4847" ht="10.5" customHeight="1" x14ac:dyDescent="0.2"/>
    <row r="4848" ht="10.5" customHeight="1" x14ac:dyDescent="0.2"/>
    <row r="4849" ht="10.5" customHeight="1" x14ac:dyDescent="0.2"/>
    <row r="4850" ht="10.5" customHeight="1" x14ac:dyDescent="0.2"/>
    <row r="4851" ht="10.5" customHeight="1" x14ac:dyDescent="0.2"/>
    <row r="4852" ht="10.5" customHeight="1" x14ac:dyDescent="0.2"/>
    <row r="4853" ht="10.5" customHeight="1" x14ac:dyDescent="0.2"/>
    <row r="4854" ht="10.5" customHeight="1" x14ac:dyDescent="0.2"/>
    <row r="4855" ht="10.5" customHeight="1" x14ac:dyDescent="0.2"/>
    <row r="4856" ht="10.5" customHeight="1" x14ac:dyDescent="0.2"/>
    <row r="4857" ht="10.5" customHeight="1" x14ac:dyDescent="0.2"/>
    <row r="4858" ht="10.5" customHeight="1" x14ac:dyDescent="0.2"/>
    <row r="4859" ht="10.5" customHeight="1" x14ac:dyDescent="0.2"/>
    <row r="4860" ht="10.5" customHeight="1" x14ac:dyDescent="0.2"/>
    <row r="4861" ht="10.5" customHeight="1" x14ac:dyDescent="0.2"/>
    <row r="4862" ht="10.5" customHeight="1" x14ac:dyDescent="0.2"/>
    <row r="4863" ht="10.5" customHeight="1" x14ac:dyDescent="0.2"/>
    <row r="4864" ht="10.5" customHeight="1" x14ac:dyDescent="0.2"/>
    <row r="4865" ht="10.5" customHeight="1" x14ac:dyDescent="0.2"/>
    <row r="4866" ht="10.5" customHeight="1" x14ac:dyDescent="0.2"/>
    <row r="4867" ht="10.5" customHeight="1" x14ac:dyDescent="0.2"/>
    <row r="4868" ht="10.5" customHeight="1" x14ac:dyDescent="0.2"/>
    <row r="4869" ht="10.5" customHeight="1" x14ac:dyDescent="0.2"/>
    <row r="4870" ht="10.5" customHeight="1" x14ac:dyDescent="0.2"/>
    <row r="4871" ht="10.5" customHeight="1" x14ac:dyDescent="0.2"/>
    <row r="4872" ht="10.5" customHeight="1" x14ac:dyDescent="0.2"/>
    <row r="4873" ht="10.5" customHeight="1" x14ac:dyDescent="0.2"/>
    <row r="4874" ht="10.5" customHeight="1" x14ac:dyDescent="0.2"/>
    <row r="4875" ht="10.5" customHeight="1" x14ac:dyDescent="0.2"/>
    <row r="4876" ht="10.5" customHeight="1" x14ac:dyDescent="0.2"/>
    <row r="4877" ht="10.5" customHeight="1" x14ac:dyDescent="0.2"/>
    <row r="4878" ht="10.5" customHeight="1" x14ac:dyDescent="0.2"/>
    <row r="4879" ht="10.5" customHeight="1" x14ac:dyDescent="0.2"/>
    <row r="4880" ht="10.5" customHeight="1" x14ac:dyDescent="0.2"/>
    <row r="4881" ht="10.5" customHeight="1" x14ac:dyDescent="0.2"/>
    <row r="4882" ht="10.5" customHeight="1" x14ac:dyDescent="0.2"/>
    <row r="4883" ht="10.5" customHeight="1" x14ac:dyDescent="0.2"/>
    <row r="4884" ht="10.5" customHeight="1" x14ac:dyDescent="0.2"/>
    <row r="4885" ht="10.5" customHeight="1" x14ac:dyDescent="0.2"/>
    <row r="4886" ht="10.5" customHeight="1" x14ac:dyDescent="0.2"/>
    <row r="4887" ht="10.5" customHeight="1" x14ac:dyDescent="0.2"/>
    <row r="4888" ht="10.5" customHeight="1" x14ac:dyDescent="0.2"/>
    <row r="4889" ht="10.5" customHeight="1" x14ac:dyDescent="0.2"/>
    <row r="4890" ht="10.5" customHeight="1" x14ac:dyDescent="0.2"/>
    <row r="4891" ht="10.5" customHeight="1" x14ac:dyDescent="0.2"/>
    <row r="4892" ht="10.5" customHeight="1" x14ac:dyDescent="0.2"/>
    <row r="4893" ht="10.5" customHeight="1" x14ac:dyDescent="0.2"/>
    <row r="4894" ht="10.5" customHeight="1" x14ac:dyDescent="0.2"/>
    <row r="4895" ht="10.5" customHeight="1" x14ac:dyDescent="0.2"/>
    <row r="4896" ht="10.5" customHeight="1" x14ac:dyDescent="0.2"/>
    <row r="4897" ht="10.5" customHeight="1" x14ac:dyDescent="0.2"/>
    <row r="4898" ht="10.5" customHeight="1" x14ac:dyDescent="0.2"/>
    <row r="4899" ht="10.5" customHeight="1" x14ac:dyDescent="0.2"/>
    <row r="4900" ht="10.5" customHeight="1" x14ac:dyDescent="0.2"/>
    <row r="4901" ht="10.5" customHeight="1" x14ac:dyDescent="0.2"/>
    <row r="4902" ht="10.5" customHeight="1" x14ac:dyDescent="0.2"/>
    <row r="4903" ht="10.5" customHeight="1" x14ac:dyDescent="0.2"/>
    <row r="4904" ht="10.5" customHeight="1" x14ac:dyDescent="0.2"/>
    <row r="4905" ht="10.5" customHeight="1" x14ac:dyDescent="0.2"/>
    <row r="4906" ht="10.5" customHeight="1" x14ac:dyDescent="0.2"/>
    <row r="4907" ht="10.5" customHeight="1" x14ac:dyDescent="0.2"/>
    <row r="4908" ht="10.5" customHeight="1" x14ac:dyDescent="0.2"/>
    <row r="4909" ht="10.5" customHeight="1" x14ac:dyDescent="0.2"/>
    <row r="4910" ht="10.5" customHeight="1" x14ac:dyDescent="0.2"/>
    <row r="4911" ht="10.5" customHeight="1" x14ac:dyDescent="0.2"/>
    <row r="4912" ht="10.5" customHeight="1" x14ac:dyDescent="0.2"/>
    <row r="4913" ht="10.5" customHeight="1" x14ac:dyDescent="0.2"/>
    <row r="4914" ht="10.5" customHeight="1" x14ac:dyDescent="0.2"/>
    <row r="4915" ht="10.5" customHeight="1" x14ac:dyDescent="0.2"/>
    <row r="4916" ht="10.5" customHeight="1" x14ac:dyDescent="0.2"/>
    <row r="4917" ht="10.5" customHeight="1" x14ac:dyDescent="0.2"/>
    <row r="4918" ht="10.5" customHeight="1" x14ac:dyDescent="0.2"/>
    <row r="4919" ht="10.5" customHeight="1" x14ac:dyDescent="0.2"/>
    <row r="4920" ht="10.5" customHeight="1" x14ac:dyDescent="0.2"/>
    <row r="4921" ht="10.5" customHeight="1" x14ac:dyDescent="0.2"/>
    <row r="4922" ht="10.5" customHeight="1" x14ac:dyDescent="0.2"/>
    <row r="4923" ht="10.5" customHeight="1" x14ac:dyDescent="0.2"/>
    <row r="4924" ht="10.5" customHeight="1" x14ac:dyDescent="0.2"/>
    <row r="4925" ht="10.5" customHeight="1" x14ac:dyDescent="0.2"/>
    <row r="4926" ht="10.5" customHeight="1" x14ac:dyDescent="0.2"/>
    <row r="4927" ht="10.5" customHeight="1" x14ac:dyDescent="0.2"/>
    <row r="4928" ht="10.5" customHeight="1" x14ac:dyDescent="0.2"/>
    <row r="4929" ht="10.5" customHeight="1" x14ac:dyDescent="0.2"/>
    <row r="4930" ht="10.5" customHeight="1" x14ac:dyDescent="0.2"/>
    <row r="4931" ht="10.5" customHeight="1" x14ac:dyDescent="0.2"/>
    <row r="4932" ht="10.5" customHeight="1" x14ac:dyDescent="0.2"/>
    <row r="4933" ht="10.5" customHeight="1" x14ac:dyDescent="0.2"/>
    <row r="4934" ht="10.5" customHeight="1" x14ac:dyDescent="0.2"/>
    <row r="4935" ht="10.5" customHeight="1" x14ac:dyDescent="0.2"/>
    <row r="4936" ht="10.5" customHeight="1" x14ac:dyDescent="0.2"/>
    <row r="4937" ht="10.5" customHeight="1" x14ac:dyDescent="0.2"/>
    <row r="4938" ht="10.5" customHeight="1" x14ac:dyDescent="0.2"/>
    <row r="4939" ht="10.5" customHeight="1" x14ac:dyDescent="0.2"/>
    <row r="4940" ht="10.5" customHeight="1" x14ac:dyDescent="0.2"/>
    <row r="4941" ht="10.5" customHeight="1" x14ac:dyDescent="0.2"/>
    <row r="4942" ht="10.5" customHeight="1" x14ac:dyDescent="0.2"/>
    <row r="4943" ht="10.5" customHeight="1" x14ac:dyDescent="0.2"/>
    <row r="4944" ht="10.5" customHeight="1" x14ac:dyDescent="0.2"/>
    <row r="4945" ht="10.5" customHeight="1" x14ac:dyDescent="0.2"/>
    <row r="4946" ht="10.5" customHeight="1" x14ac:dyDescent="0.2"/>
    <row r="4947" ht="10.5" customHeight="1" x14ac:dyDescent="0.2"/>
    <row r="4948" ht="10.5" customHeight="1" x14ac:dyDescent="0.2"/>
    <row r="4949" ht="10.5" customHeight="1" x14ac:dyDescent="0.2"/>
    <row r="4950" ht="10.5" customHeight="1" x14ac:dyDescent="0.2"/>
    <row r="4951" ht="10.5" customHeight="1" x14ac:dyDescent="0.2"/>
    <row r="4952" ht="10.5" customHeight="1" x14ac:dyDescent="0.2"/>
    <row r="4953" ht="10.5" customHeight="1" x14ac:dyDescent="0.2"/>
    <row r="4954" ht="10.5" customHeight="1" x14ac:dyDescent="0.2"/>
    <row r="4955" ht="10.5" customHeight="1" x14ac:dyDescent="0.2"/>
    <row r="4956" ht="10.5" customHeight="1" x14ac:dyDescent="0.2"/>
    <row r="4957" ht="10.5" customHeight="1" x14ac:dyDescent="0.2"/>
    <row r="4958" ht="10.5" customHeight="1" x14ac:dyDescent="0.2"/>
    <row r="4959" ht="10.5" customHeight="1" x14ac:dyDescent="0.2"/>
    <row r="4960" ht="10.5" customHeight="1" x14ac:dyDescent="0.2"/>
    <row r="4961" ht="10.5" customHeight="1" x14ac:dyDescent="0.2"/>
    <row r="4962" ht="10.5" customHeight="1" x14ac:dyDescent="0.2"/>
    <row r="4963" ht="10.5" customHeight="1" x14ac:dyDescent="0.2"/>
    <row r="4964" ht="10.5" customHeight="1" x14ac:dyDescent="0.2"/>
    <row r="4965" ht="10.5" customHeight="1" x14ac:dyDescent="0.2"/>
    <row r="4966" ht="10.5" customHeight="1" x14ac:dyDescent="0.2"/>
    <row r="4967" ht="10.5" customHeight="1" x14ac:dyDescent="0.2"/>
    <row r="4968" ht="10.5" customHeight="1" x14ac:dyDescent="0.2"/>
    <row r="4969" ht="10.5" customHeight="1" x14ac:dyDescent="0.2"/>
    <row r="4970" ht="10.5" customHeight="1" x14ac:dyDescent="0.2"/>
    <row r="4971" ht="10.5" customHeight="1" x14ac:dyDescent="0.2"/>
    <row r="4972" ht="10.5" customHeight="1" x14ac:dyDescent="0.2"/>
    <row r="4973" ht="10.5" customHeight="1" x14ac:dyDescent="0.2"/>
    <row r="4974" ht="10.5" customHeight="1" x14ac:dyDescent="0.2"/>
    <row r="4975" ht="10.5" customHeight="1" x14ac:dyDescent="0.2"/>
    <row r="4976" ht="10.5" customHeight="1" x14ac:dyDescent="0.2"/>
    <row r="4977" ht="10.5" customHeight="1" x14ac:dyDescent="0.2"/>
    <row r="4978" ht="10.5" customHeight="1" x14ac:dyDescent="0.2"/>
    <row r="4979" ht="10.5" customHeight="1" x14ac:dyDescent="0.2"/>
    <row r="4980" ht="10.5" customHeight="1" x14ac:dyDescent="0.2"/>
    <row r="4981" ht="10.5" customHeight="1" x14ac:dyDescent="0.2"/>
    <row r="4982" ht="10.5" customHeight="1" x14ac:dyDescent="0.2"/>
    <row r="4983" ht="10.5" customHeight="1" x14ac:dyDescent="0.2"/>
    <row r="4984" ht="10.5" customHeight="1" x14ac:dyDescent="0.2"/>
    <row r="4985" ht="10.5" customHeight="1" x14ac:dyDescent="0.2"/>
    <row r="4986" ht="10.5" customHeight="1" x14ac:dyDescent="0.2"/>
    <row r="4987" ht="10.5" customHeight="1" x14ac:dyDescent="0.2"/>
    <row r="4988" ht="10.5" customHeight="1" x14ac:dyDescent="0.2"/>
    <row r="4989" ht="10.5" customHeight="1" x14ac:dyDescent="0.2"/>
    <row r="4990" ht="10.5" customHeight="1" x14ac:dyDescent="0.2"/>
    <row r="4991" ht="10.5" customHeight="1" x14ac:dyDescent="0.2"/>
    <row r="4992" ht="10.5" customHeight="1" x14ac:dyDescent="0.2"/>
    <row r="4993" ht="10.5" customHeight="1" x14ac:dyDescent="0.2"/>
    <row r="4994" ht="10.5" customHeight="1" x14ac:dyDescent="0.2"/>
    <row r="4995" ht="10.5" customHeight="1" x14ac:dyDescent="0.2"/>
    <row r="4996" ht="10.5" customHeight="1" x14ac:dyDescent="0.2"/>
    <row r="4997" ht="10.5" customHeight="1" x14ac:dyDescent="0.2"/>
    <row r="4998" ht="10.5" customHeight="1" x14ac:dyDescent="0.2"/>
    <row r="4999" ht="10.5" customHeight="1" x14ac:dyDescent="0.2"/>
    <row r="5000" ht="10.5" customHeight="1" x14ac:dyDescent="0.2"/>
    <row r="5001" ht="10.5" customHeight="1" x14ac:dyDescent="0.2"/>
    <row r="5002" ht="10.5" customHeight="1" x14ac:dyDescent="0.2"/>
    <row r="5003" ht="10.5" customHeight="1" x14ac:dyDescent="0.2"/>
    <row r="5004" ht="10.5" customHeight="1" x14ac:dyDescent="0.2"/>
    <row r="5005" ht="10.5" customHeight="1" x14ac:dyDescent="0.2"/>
    <row r="5006" ht="10.5" customHeight="1" x14ac:dyDescent="0.2"/>
    <row r="5007" ht="10.5" customHeight="1" x14ac:dyDescent="0.2"/>
    <row r="5008" ht="10.5" customHeight="1" x14ac:dyDescent="0.2"/>
    <row r="5009" ht="10.5" customHeight="1" x14ac:dyDescent="0.2"/>
    <row r="5010" ht="10.5" customHeight="1" x14ac:dyDescent="0.2"/>
    <row r="5011" ht="10.5" customHeight="1" x14ac:dyDescent="0.2"/>
    <row r="5012" ht="10.5" customHeight="1" x14ac:dyDescent="0.2"/>
    <row r="5013" ht="10.5" customHeight="1" x14ac:dyDescent="0.2"/>
    <row r="5014" ht="10.5" customHeight="1" x14ac:dyDescent="0.2"/>
    <row r="5015" ht="10.5" customHeight="1" x14ac:dyDescent="0.2"/>
    <row r="5016" ht="10.5" customHeight="1" x14ac:dyDescent="0.2"/>
    <row r="5017" ht="10.5" customHeight="1" x14ac:dyDescent="0.2"/>
    <row r="5018" ht="10.5" customHeight="1" x14ac:dyDescent="0.2"/>
    <row r="5019" ht="10.5" customHeight="1" x14ac:dyDescent="0.2"/>
    <row r="5020" ht="10.5" customHeight="1" x14ac:dyDescent="0.2"/>
    <row r="5021" ht="10.5" customHeight="1" x14ac:dyDescent="0.2"/>
    <row r="5022" ht="10.5" customHeight="1" x14ac:dyDescent="0.2"/>
    <row r="5023" ht="10.5" customHeight="1" x14ac:dyDescent="0.2"/>
    <row r="5024" ht="10.5" customHeight="1" x14ac:dyDescent="0.2"/>
    <row r="5025" ht="10.5" customHeight="1" x14ac:dyDescent="0.2"/>
    <row r="5026" ht="10.5" customHeight="1" x14ac:dyDescent="0.2"/>
    <row r="5027" ht="10.5" customHeight="1" x14ac:dyDescent="0.2"/>
    <row r="5028" ht="10.5" customHeight="1" x14ac:dyDescent="0.2"/>
    <row r="5029" ht="10.5" customHeight="1" x14ac:dyDescent="0.2"/>
    <row r="5030" ht="10.5" customHeight="1" x14ac:dyDescent="0.2"/>
    <row r="5031" ht="10.5" customHeight="1" x14ac:dyDescent="0.2"/>
    <row r="5032" ht="10.5" customHeight="1" x14ac:dyDescent="0.2"/>
    <row r="5033" ht="10.5" customHeight="1" x14ac:dyDescent="0.2"/>
    <row r="5034" ht="10.5" customHeight="1" x14ac:dyDescent="0.2"/>
    <row r="5035" ht="10.5" customHeight="1" x14ac:dyDescent="0.2"/>
    <row r="5036" ht="10.5" customHeight="1" x14ac:dyDescent="0.2"/>
    <row r="5037" ht="10.5" customHeight="1" x14ac:dyDescent="0.2"/>
    <row r="5038" ht="10.5" customHeight="1" x14ac:dyDescent="0.2"/>
    <row r="5039" ht="10.5" customHeight="1" x14ac:dyDescent="0.2"/>
    <row r="5040" ht="10.5" customHeight="1" x14ac:dyDescent="0.2"/>
    <row r="5041" ht="10.5" customHeight="1" x14ac:dyDescent="0.2"/>
    <row r="5042" ht="10.5" customHeight="1" x14ac:dyDescent="0.2"/>
    <row r="5043" ht="10.5" customHeight="1" x14ac:dyDescent="0.2"/>
    <row r="5044" ht="10.5" customHeight="1" x14ac:dyDescent="0.2"/>
    <row r="5045" ht="10.5" customHeight="1" x14ac:dyDescent="0.2"/>
    <row r="5046" ht="10.5" customHeight="1" x14ac:dyDescent="0.2"/>
    <row r="5047" ht="10.5" customHeight="1" x14ac:dyDescent="0.2"/>
    <row r="5048" ht="10.5" customHeight="1" x14ac:dyDescent="0.2"/>
    <row r="5049" ht="10.5" customHeight="1" x14ac:dyDescent="0.2"/>
    <row r="5050" ht="10.5" customHeight="1" x14ac:dyDescent="0.2"/>
    <row r="5051" ht="10.5" customHeight="1" x14ac:dyDescent="0.2"/>
    <row r="5052" ht="10.5" customHeight="1" x14ac:dyDescent="0.2"/>
    <row r="5053" ht="10.5" customHeight="1" x14ac:dyDescent="0.2"/>
    <row r="5054" ht="10.5" customHeight="1" x14ac:dyDescent="0.2"/>
    <row r="5055" ht="10.5" customHeight="1" x14ac:dyDescent="0.2"/>
    <row r="5056" ht="10.5" customHeight="1" x14ac:dyDescent="0.2"/>
    <row r="5057" ht="10.5" customHeight="1" x14ac:dyDescent="0.2"/>
    <row r="5058" ht="10.5" customHeight="1" x14ac:dyDescent="0.2"/>
    <row r="5059" ht="10.5" customHeight="1" x14ac:dyDescent="0.2"/>
    <row r="5060" ht="10.5" customHeight="1" x14ac:dyDescent="0.2"/>
    <row r="5061" ht="10.5" customHeight="1" x14ac:dyDescent="0.2"/>
    <row r="5062" ht="10.5" customHeight="1" x14ac:dyDescent="0.2"/>
    <row r="5063" ht="10.5" customHeight="1" x14ac:dyDescent="0.2"/>
    <row r="5064" ht="10.5" customHeight="1" x14ac:dyDescent="0.2"/>
    <row r="5065" ht="10.5" customHeight="1" x14ac:dyDescent="0.2"/>
    <row r="5066" ht="10.5" customHeight="1" x14ac:dyDescent="0.2"/>
    <row r="5067" ht="10.5" customHeight="1" x14ac:dyDescent="0.2"/>
    <row r="5068" ht="10.5" customHeight="1" x14ac:dyDescent="0.2"/>
    <row r="5069" ht="10.5" customHeight="1" x14ac:dyDescent="0.2"/>
    <row r="5070" ht="10.5" customHeight="1" x14ac:dyDescent="0.2"/>
    <row r="5071" ht="10.5" customHeight="1" x14ac:dyDescent="0.2"/>
    <row r="5072" ht="10.5" customHeight="1" x14ac:dyDescent="0.2"/>
    <row r="5073" ht="10.5" customHeight="1" x14ac:dyDescent="0.2"/>
    <row r="5074" ht="10.5" customHeight="1" x14ac:dyDescent="0.2"/>
    <row r="5075" ht="10.5" customHeight="1" x14ac:dyDescent="0.2"/>
    <row r="5076" ht="10.5" customHeight="1" x14ac:dyDescent="0.2"/>
    <row r="5077" ht="10.5" customHeight="1" x14ac:dyDescent="0.2"/>
    <row r="5078" ht="10.5" customHeight="1" x14ac:dyDescent="0.2"/>
    <row r="5079" ht="10.5" customHeight="1" x14ac:dyDescent="0.2"/>
    <row r="5080" ht="10.5" customHeight="1" x14ac:dyDescent="0.2"/>
    <row r="5081" ht="10.5" customHeight="1" x14ac:dyDescent="0.2"/>
    <row r="5082" ht="10.5" customHeight="1" x14ac:dyDescent="0.2"/>
    <row r="5083" ht="10.5" customHeight="1" x14ac:dyDescent="0.2"/>
    <row r="5084" ht="10.5" customHeight="1" x14ac:dyDescent="0.2"/>
    <row r="5085" ht="10.5" customHeight="1" x14ac:dyDescent="0.2"/>
    <row r="5086" ht="10.5" customHeight="1" x14ac:dyDescent="0.2"/>
    <row r="5087" ht="10.5" customHeight="1" x14ac:dyDescent="0.2"/>
    <row r="5088" ht="10.5" customHeight="1" x14ac:dyDescent="0.2"/>
    <row r="5089" ht="10.5" customHeight="1" x14ac:dyDescent="0.2"/>
    <row r="5090" ht="10.5" customHeight="1" x14ac:dyDescent="0.2"/>
    <row r="5091" ht="10.5" customHeight="1" x14ac:dyDescent="0.2"/>
    <row r="5092" ht="10.5" customHeight="1" x14ac:dyDescent="0.2"/>
    <row r="5093" ht="10.5" customHeight="1" x14ac:dyDescent="0.2"/>
    <row r="5094" ht="10.5" customHeight="1" x14ac:dyDescent="0.2"/>
    <row r="5095" ht="10.5" customHeight="1" x14ac:dyDescent="0.2"/>
    <row r="5096" ht="10.5" customHeight="1" x14ac:dyDescent="0.2"/>
    <row r="5097" ht="10.5" customHeight="1" x14ac:dyDescent="0.2"/>
    <row r="5098" ht="10.5" customHeight="1" x14ac:dyDescent="0.2"/>
    <row r="5099" ht="10.5" customHeight="1" x14ac:dyDescent="0.2"/>
    <row r="5100" ht="10.5" customHeight="1" x14ac:dyDescent="0.2"/>
    <row r="5101" ht="10.5" customHeight="1" x14ac:dyDescent="0.2"/>
    <row r="5102" ht="10.5" customHeight="1" x14ac:dyDescent="0.2"/>
    <row r="5103" ht="10.5" customHeight="1" x14ac:dyDescent="0.2"/>
    <row r="5104" ht="10.5" customHeight="1" x14ac:dyDescent="0.2"/>
    <row r="5105" ht="10.5" customHeight="1" x14ac:dyDescent="0.2"/>
    <row r="5106" ht="10.5" customHeight="1" x14ac:dyDescent="0.2"/>
    <row r="5107" ht="10.5" customHeight="1" x14ac:dyDescent="0.2"/>
    <row r="5108" ht="10.5" customHeight="1" x14ac:dyDescent="0.2"/>
    <row r="5109" ht="10.5" customHeight="1" x14ac:dyDescent="0.2"/>
    <row r="5110" ht="10.5" customHeight="1" x14ac:dyDescent="0.2"/>
    <row r="5111" ht="10.5" customHeight="1" x14ac:dyDescent="0.2"/>
    <row r="5112" ht="10.5" customHeight="1" x14ac:dyDescent="0.2"/>
    <row r="5113" ht="10.5" customHeight="1" x14ac:dyDescent="0.2"/>
    <row r="5114" ht="10.5" customHeight="1" x14ac:dyDescent="0.2"/>
    <row r="5115" ht="10.5" customHeight="1" x14ac:dyDescent="0.2"/>
    <row r="5116" ht="10.5" customHeight="1" x14ac:dyDescent="0.2"/>
    <row r="5117" ht="10.5" customHeight="1" x14ac:dyDescent="0.2"/>
    <row r="5118" ht="10.5" customHeight="1" x14ac:dyDescent="0.2"/>
    <row r="5119" ht="10.5" customHeight="1" x14ac:dyDescent="0.2"/>
    <row r="5120" ht="10.5" customHeight="1" x14ac:dyDescent="0.2"/>
    <row r="5121" ht="10.5" customHeight="1" x14ac:dyDescent="0.2"/>
    <row r="5122" ht="10.5" customHeight="1" x14ac:dyDescent="0.2"/>
    <row r="5123" ht="10.5" customHeight="1" x14ac:dyDescent="0.2"/>
    <row r="5124" ht="10.5" customHeight="1" x14ac:dyDescent="0.2"/>
    <row r="5125" ht="10.5" customHeight="1" x14ac:dyDescent="0.2"/>
    <row r="5126" ht="10.5" customHeight="1" x14ac:dyDescent="0.2"/>
    <row r="5127" ht="10.5" customHeight="1" x14ac:dyDescent="0.2"/>
    <row r="5128" ht="10.5" customHeight="1" x14ac:dyDescent="0.2"/>
    <row r="5129" ht="10.5" customHeight="1" x14ac:dyDescent="0.2"/>
    <row r="5130" ht="10.5" customHeight="1" x14ac:dyDescent="0.2"/>
    <row r="5131" ht="10.5" customHeight="1" x14ac:dyDescent="0.2"/>
    <row r="5132" ht="10.5" customHeight="1" x14ac:dyDescent="0.2"/>
    <row r="5133" ht="10.5" customHeight="1" x14ac:dyDescent="0.2"/>
    <row r="5134" ht="10.5" customHeight="1" x14ac:dyDescent="0.2"/>
    <row r="5135" ht="10.5" customHeight="1" x14ac:dyDescent="0.2"/>
    <row r="5136" ht="10.5" customHeight="1" x14ac:dyDescent="0.2"/>
    <row r="5137" ht="10.5" customHeight="1" x14ac:dyDescent="0.2"/>
    <row r="5138" ht="10.5" customHeight="1" x14ac:dyDescent="0.2"/>
    <row r="5139" ht="10.5" customHeight="1" x14ac:dyDescent="0.2"/>
    <row r="5140" ht="10.5" customHeight="1" x14ac:dyDescent="0.2"/>
    <row r="5141" ht="10.5" customHeight="1" x14ac:dyDescent="0.2"/>
    <row r="5142" ht="10.5" customHeight="1" x14ac:dyDescent="0.2"/>
    <row r="5143" ht="10.5" customHeight="1" x14ac:dyDescent="0.2"/>
    <row r="5144" ht="10.5" customHeight="1" x14ac:dyDescent="0.2"/>
    <row r="5145" ht="10.5" customHeight="1" x14ac:dyDescent="0.2"/>
    <row r="5146" ht="10.5" customHeight="1" x14ac:dyDescent="0.2"/>
    <row r="5147" ht="10.5" customHeight="1" x14ac:dyDescent="0.2"/>
    <row r="5148" ht="10.5" customHeight="1" x14ac:dyDescent="0.2"/>
    <row r="5149" ht="10.5" customHeight="1" x14ac:dyDescent="0.2"/>
    <row r="5150" ht="10.5" customHeight="1" x14ac:dyDescent="0.2"/>
    <row r="5151" ht="10.5" customHeight="1" x14ac:dyDescent="0.2"/>
    <row r="5152" ht="10.5" customHeight="1" x14ac:dyDescent="0.2"/>
    <row r="5153" ht="10.5" customHeight="1" x14ac:dyDescent="0.2"/>
    <row r="5154" ht="10.5" customHeight="1" x14ac:dyDescent="0.2"/>
    <row r="5155" ht="10.5" customHeight="1" x14ac:dyDescent="0.2"/>
    <row r="5156" ht="10.5" customHeight="1" x14ac:dyDescent="0.2"/>
    <row r="5157" ht="10.5" customHeight="1" x14ac:dyDescent="0.2"/>
    <row r="5158" ht="10.5" customHeight="1" x14ac:dyDescent="0.2"/>
    <row r="5159" ht="10.5" customHeight="1" x14ac:dyDescent="0.2"/>
    <row r="5160" ht="10.5" customHeight="1" x14ac:dyDescent="0.2"/>
    <row r="5161" ht="10.5" customHeight="1" x14ac:dyDescent="0.2"/>
    <row r="5162" ht="10.5" customHeight="1" x14ac:dyDescent="0.2"/>
    <row r="5163" ht="10.5" customHeight="1" x14ac:dyDescent="0.2"/>
    <row r="5164" ht="10.5" customHeight="1" x14ac:dyDescent="0.2"/>
    <row r="5165" ht="10.5" customHeight="1" x14ac:dyDescent="0.2"/>
    <row r="5166" ht="10.5" customHeight="1" x14ac:dyDescent="0.2"/>
    <row r="5167" ht="10.5" customHeight="1" x14ac:dyDescent="0.2"/>
    <row r="5168" ht="10.5" customHeight="1" x14ac:dyDescent="0.2"/>
    <row r="5169" ht="10.5" customHeight="1" x14ac:dyDescent="0.2"/>
    <row r="5170" ht="10.5" customHeight="1" x14ac:dyDescent="0.2"/>
    <row r="5171" ht="10.5" customHeight="1" x14ac:dyDescent="0.2"/>
    <row r="5172" ht="10.5" customHeight="1" x14ac:dyDescent="0.2"/>
    <row r="5173" ht="10.5" customHeight="1" x14ac:dyDescent="0.2"/>
    <row r="5174" ht="10.5" customHeight="1" x14ac:dyDescent="0.2"/>
    <row r="5175" ht="10.5" customHeight="1" x14ac:dyDescent="0.2"/>
    <row r="5176" ht="10.5" customHeight="1" x14ac:dyDescent="0.2"/>
    <row r="5177" ht="10.5" customHeight="1" x14ac:dyDescent="0.2"/>
    <row r="5178" ht="10.5" customHeight="1" x14ac:dyDescent="0.2"/>
    <row r="5179" ht="10.5" customHeight="1" x14ac:dyDescent="0.2"/>
    <row r="5180" ht="10.5" customHeight="1" x14ac:dyDescent="0.2"/>
    <row r="5181" ht="10.5" customHeight="1" x14ac:dyDescent="0.2"/>
    <row r="5182" ht="10.5" customHeight="1" x14ac:dyDescent="0.2"/>
    <row r="5183" ht="10.5" customHeight="1" x14ac:dyDescent="0.2"/>
    <row r="5184" ht="10.5" customHeight="1" x14ac:dyDescent="0.2"/>
    <row r="5185" ht="10.5" customHeight="1" x14ac:dyDescent="0.2"/>
    <row r="5186" ht="10.5" customHeight="1" x14ac:dyDescent="0.2"/>
    <row r="5187" ht="10.5" customHeight="1" x14ac:dyDescent="0.2"/>
    <row r="5188" ht="10.5" customHeight="1" x14ac:dyDescent="0.2"/>
    <row r="5189" ht="10.5" customHeight="1" x14ac:dyDescent="0.2"/>
    <row r="5190" ht="10.5" customHeight="1" x14ac:dyDescent="0.2"/>
    <row r="5191" ht="10.5" customHeight="1" x14ac:dyDescent="0.2"/>
    <row r="5192" ht="10.5" customHeight="1" x14ac:dyDescent="0.2"/>
    <row r="5193" ht="10.5" customHeight="1" x14ac:dyDescent="0.2"/>
    <row r="5194" ht="10.5" customHeight="1" x14ac:dyDescent="0.2"/>
    <row r="5195" ht="10.5" customHeight="1" x14ac:dyDescent="0.2"/>
    <row r="5196" ht="10.5" customHeight="1" x14ac:dyDescent="0.2"/>
    <row r="5197" ht="10.5" customHeight="1" x14ac:dyDescent="0.2"/>
    <row r="5198" ht="10.5" customHeight="1" x14ac:dyDescent="0.2"/>
    <row r="5199" ht="10.5" customHeight="1" x14ac:dyDescent="0.2"/>
    <row r="5200" ht="10.5" customHeight="1" x14ac:dyDescent="0.2"/>
    <row r="5201" ht="10.5" customHeight="1" x14ac:dyDescent="0.2"/>
    <row r="5202" ht="10.5" customHeight="1" x14ac:dyDescent="0.2"/>
    <row r="5203" ht="10.5" customHeight="1" x14ac:dyDescent="0.2"/>
    <row r="5204" ht="10.5" customHeight="1" x14ac:dyDescent="0.2"/>
    <row r="5205" ht="10.5" customHeight="1" x14ac:dyDescent="0.2"/>
    <row r="5206" ht="10.5" customHeight="1" x14ac:dyDescent="0.2"/>
    <row r="5207" ht="10.5" customHeight="1" x14ac:dyDescent="0.2"/>
    <row r="5208" ht="10.5" customHeight="1" x14ac:dyDescent="0.2"/>
    <row r="5209" ht="10.5" customHeight="1" x14ac:dyDescent="0.2"/>
    <row r="5210" ht="10.5" customHeight="1" x14ac:dyDescent="0.2"/>
    <row r="5211" ht="10.5" customHeight="1" x14ac:dyDescent="0.2"/>
    <row r="5212" ht="10.5" customHeight="1" x14ac:dyDescent="0.2"/>
    <row r="5213" ht="10.5" customHeight="1" x14ac:dyDescent="0.2"/>
    <row r="5214" ht="10.5" customHeight="1" x14ac:dyDescent="0.2"/>
    <row r="5215" ht="10.5" customHeight="1" x14ac:dyDescent="0.2"/>
    <row r="5216" ht="10.5" customHeight="1" x14ac:dyDescent="0.2"/>
    <row r="5217" ht="10.5" customHeight="1" x14ac:dyDescent="0.2"/>
    <row r="5218" ht="10.5" customHeight="1" x14ac:dyDescent="0.2"/>
    <row r="5219" ht="10.5" customHeight="1" x14ac:dyDescent="0.2"/>
    <row r="5220" ht="10.5" customHeight="1" x14ac:dyDescent="0.2"/>
    <row r="5221" ht="10.5" customHeight="1" x14ac:dyDescent="0.2"/>
    <row r="5222" ht="10.5" customHeight="1" x14ac:dyDescent="0.2"/>
    <row r="5223" ht="10.5" customHeight="1" x14ac:dyDescent="0.2"/>
    <row r="5224" ht="10.5" customHeight="1" x14ac:dyDescent="0.2"/>
    <row r="5225" ht="10.5" customHeight="1" x14ac:dyDescent="0.2"/>
    <row r="5226" ht="10.5" customHeight="1" x14ac:dyDescent="0.2"/>
    <row r="5227" ht="10.5" customHeight="1" x14ac:dyDescent="0.2"/>
    <row r="5228" ht="10.5" customHeight="1" x14ac:dyDescent="0.2"/>
    <row r="5229" ht="10.5" customHeight="1" x14ac:dyDescent="0.2"/>
    <row r="5230" ht="10.5" customHeight="1" x14ac:dyDescent="0.2"/>
    <row r="5231" ht="10.5" customHeight="1" x14ac:dyDescent="0.2"/>
    <row r="5232" ht="10.5" customHeight="1" x14ac:dyDescent="0.2"/>
    <row r="5233" ht="10.5" customHeight="1" x14ac:dyDescent="0.2"/>
    <row r="5234" ht="10.5" customHeight="1" x14ac:dyDescent="0.2"/>
    <row r="5235" ht="10.5" customHeight="1" x14ac:dyDescent="0.2"/>
    <row r="5236" ht="10.5" customHeight="1" x14ac:dyDescent="0.2"/>
    <row r="5237" ht="10.5" customHeight="1" x14ac:dyDescent="0.2"/>
    <row r="5238" ht="10.5" customHeight="1" x14ac:dyDescent="0.2"/>
    <row r="5239" ht="10.5" customHeight="1" x14ac:dyDescent="0.2"/>
    <row r="5240" ht="10.5" customHeight="1" x14ac:dyDescent="0.2"/>
    <row r="5241" ht="10.5" customHeight="1" x14ac:dyDescent="0.2"/>
    <row r="5242" ht="10.5" customHeight="1" x14ac:dyDescent="0.2"/>
    <row r="5243" ht="10.5" customHeight="1" x14ac:dyDescent="0.2"/>
    <row r="5244" ht="10.5" customHeight="1" x14ac:dyDescent="0.2"/>
    <row r="5245" ht="10.5" customHeight="1" x14ac:dyDescent="0.2"/>
    <row r="5246" ht="10.5" customHeight="1" x14ac:dyDescent="0.2"/>
    <row r="5247" ht="10.5" customHeight="1" x14ac:dyDescent="0.2"/>
    <row r="5248" ht="10.5" customHeight="1" x14ac:dyDescent="0.2"/>
    <row r="5249" spans="65:113" ht="10.5" customHeight="1" x14ac:dyDescent="0.2"/>
    <row r="5250" spans="65:113" ht="10.5" customHeight="1" x14ac:dyDescent="0.2"/>
    <row r="5251" spans="65:113" ht="10.5" customHeight="1" x14ac:dyDescent="0.2"/>
    <row r="5252" spans="65:113" ht="10.5" customHeight="1" x14ac:dyDescent="0.2"/>
    <row r="5253" spans="65:113" ht="10.5" customHeight="1" x14ac:dyDescent="0.2"/>
    <row r="5254" spans="65:113" ht="10.5" customHeight="1" x14ac:dyDescent="0.2"/>
    <row r="5255" spans="65:113" ht="10.5" customHeight="1" x14ac:dyDescent="0.2"/>
    <row r="5256" spans="65:113" ht="10.5" customHeight="1" x14ac:dyDescent="0.2"/>
    <row r="5257" spans="65:113" ht="10.5" customHeight="1" x14ac:dyDescent="0.2"/>
    <row r="5258" spans="65:113" ht="10.5" customHeight="1" x14ac:dyDescent="0.2"/>
    <row r="5259" spans="65:113" ht="10.5" customHeight="1" x14ac:dyDescent="0.2"/>
    <row r="5260" spans="65:113" ht="10.5" customHeight="1" x14ac:dyDescent="0.2"/>
    <row r="5261" spans="65:113" ht="10.5" customHeight="1" x14ac:dyDescent="0.2"/>
    <row r="5262" spans="65:113" ht="10.5" customHeight="1" x14ac:dyDescent="0.2"/>
    <row r="5263" spans="65:113" s="3" customFormat="1" ht="10.5" customHeight="1" x14ac:dyDescent="0.2">
      <c r="BM5263" s="2"/>
      <c r="BO5263" s="2"/>
      <c r="CW5263" s="35"/>
      <c r="CX5263" s="35"/>
      <c r="CY5263" s="35"/>
      <c r="DA5263" s="2"/>
      <c r="DB5263" s="2"/>
      <c r="DC5263" s="2"/>
      <c r="DD5263" s="2"/>
      <c r="DE5263" s="2"/>
      <c r="DF5263" s="2"/>
      <c r="DG5263" s="2"/>
      <c r="DH5263" s="2"/>
      <c r="DI5263" s="2"/>
    </row>
    <row r="5264" spans="65:113" ht="10.5" customHeight="1" x14ac:dyDescent="0.2">
      <c r="BM5264" s="3"/>
      <c r="DA5264" s="3"/>
      <c r="DB5264" s="3"/>
      <c r="DC5264" s="3"/>
      <c r="DD5264" s="3"/>
      <c r="DE5264" s="3"/>
      <c r="DF5264" s="3"/>
      <c r="DG5264" s="3"/>
      <c r="DH5264" s="3"/>
      <c r="DI5264" s="3"/>
    </row>
    <row r="5265" spans="65:113" ht="10.5" customHeight="1" x14ac:dyDescent="0.2"/>
    <row r="5266" spans="65:113" ht="10.5" customHeight="1" x14ac:dyDescent="0.2"/>
    <row r="5267" spans="65:113" ht="10.5" customHeight="1" x14ac:dyDescent="0.2">
      <c r="BO5267" s="3"/>
    </row>
    <row r="5268" spans="65:113" ht="10.5" customHeight="1" x14ac:dyDescent="0.2"/>
    <row r="5269" spans="65:113" ht="10.5" customHeight="1" x14ac:dyDescent="0.2"/>
    <row r="5270" spans="65:113" ht="10.5" customHeight="1" x14ac:dyDescent="0.2"/>
    <row r="5271" spans="65:113" ht="10.5" customHeight="1" x14ac:dyDescent="0.2"/>
    <row r="5272" spans="65:113" ht="10.5" customHeight="1" x14ac:dyDescent="0.2"/>
    <row r="5273" spans="65:113" ht="10.5" customHeight="1" x14ac:dyDescent="0.2"/>
    <row r="5274" spans="65:113" ht="10.5" customHeight="1" x14ac:dyDescent="0.2"/>
    <row r="5275" spans="65:113" ht="10.5" customHeight="1" x14ac:dyDescent="0.2"/>
    <row r="5276" spans="65:113" ht="10.5" customHeight="1" x14ac:dyDescent="0.2"/>
    <row r="5277" spans="65:113" ht="10.5" customHeight="1" x14ac:dyDescent="0.2"/>
    <row r="5278" spans="65:113" s="3" customFormat="1" ht="10.5" customHeight="1" x14ac:dyDescent="0.2">
      <c r="BM5278" s="2"/>
      <c r="BO5278" s="2"/>
      <c r="CW5278" s="35"/>
      <c r="CX5278" s="35"/>
      <c r="CY5278" s="35"/>
      <c r="DA5278" s="2"/>
      <c r="DB5278" s="2"/>
      <c r="DC5278" s="2"/>
      <c r="DD5278" s="2"/>
      <c r="DE5278" s="2"/>
      <c r="DF5278" s="2"/>
      <c r="DG5278" s="2"/>
      <c r="DH5278" s="2"/>
      <c r="DI5278" s="2"/>
    </row>
    <row r="5279" spans="65:113" ht="10.5" customHeight="1" x14ac:dyDescent="0.2">
      <c r="BM5279" s="3"/>
      <c r="DA5279" s="3"/>
      <c r="DB5279" s="3"/>
      <c r="DC5279" s="3"/>
      <c r="DD5279" s="3"/>
      <c r="DE5279" s="3"/>
      <c r="DF5279" s="3"/>
      <c r="DG5279" s="3"/>
      <c r="DH5279" s="3"/>
      <c r="DI5279" s="3"/>
    </row>
    <row r="5280" spans="65:113" ht="10.5" customHeight="1" x14ac:dyDescent="0.2"/>
    <row r="5281" spans="67:67" ht="10.5" customHeight="1" x14ac:dyDescent="0.2"/>
    <row r="5282" spans="67:67" ht="10.5" customHeight="1" x14ac:dyDescent="0.2">
      <c r="BO5282" s="3"/>
    </row>
    <row r="5283" spans="67:67" ht="10.5" customHeight="1" x14ac:dyDescent="0.2"/>
    <row r="5284" spans="67:67" ht="10.5" customHeight="1" x14ac:dyDescent="0.2"/>
    <row r="5285" spans="67:67" ht="10.5" customHeight="1" x14ac:dyDescent="0.2"/>
    <row r="5286" spans="67:67" ht="10.5" customHeight="1" x14ac:dyDescent="0.2"/>
    <row r="5287" spans="67:67" ht="10.5" customHeight="1" x14ac:dyDescent="0.2"/>
    <row r="5288" spans="67:67" ht="10.5" customHeight="1" x14ac:dyDescent="0.2"/>
    <row r="5289" spans="67:67" ht="10.5" customHeight="1" x14ac:dyDescent="0.2"/>
    <row r="5290" spans="67:67" ht="10.5" customHeight="1" x14ac:dyDescent="0.2"/>
    <row r="5291" spans="67:67" ht="10.5" customHeight="1" x14ac:dyDescent="0.2"/>
    <row r="5292" spans="67:67" ht="10.5" customHeight="1" x14ac:dyDescent="0.2"/>
    <row r="5293" spans="67:67" ht="10.5" customHeight="1" x14ac:dyDescent="0.2"/>
    <row r="5294" spans="67:67" ht="10.5" customHeight="1" x14ac:dyDescent="0.2"/>
    <row r="5295" spans="67:67" ht="10.5" customHeight="1" x14ac:dyDescent="0.2"/>
    <row r="5296" spans="67:67" ht="10.5" customHeight="1" x14ac:dyDescent="0.2"/>
    <row r="5297" ht="10.5" customHeight="1" x14ac:dyDescent="0.2"/>
    <row r="5298" ht="10.5" customHeight="1" x14ac:dyDescent="0.2"/>
    <row r="5299" ht="10.5" customHeight="1" x14ac:dyDescent="0.2"/>
    <row r="5300" ht="10.5" customHeight="1" x14ac:dyDescent="0.2"/>
    <row r="5301" ht="10.5" customHeight="1" x14ac:dyDescent="0.2"/>
    <row r="5302" ht="10.5" customHeight="1" x14ac:dyDescent="0.2"/>
    <row r="5303" ht="10.5" customHeight="1" x14ac:dyDescent="0.2"/>
    <row r="5304" ht="10.5" customHeight="1" x14ac:dyDescent="0.2"/>
    <row r="5305" ht="10.5" customHeight="1" x14ac:dyDescent="0.2"/>
    <row r="5306" ht="10.5" customHeight="1" x14ac:dyDescent="0.2"/>
    <row r="5307" ht="10.5" customHeight="1" x14ac:dyDescent="0.2"/>
    <row r="5308" ht="10.5" customHeight="1" x14ac:dyDescent="0.2"/>
    <row r="5309" ht="10.5" customHeight="1" x14ac:dyDescent="0.2"/>
    <row r="5310" ht="10.5" customHeight="1" x14ac:dyDescent="0.2"/>
    <row r="5311" ht="10.5" customHeight="1" x14ac:dyDescent="0.2"/>
    <row r="5312" ht="10.5" customHeight="1" x14ac:dyDescent="0.2"/>
    <row r="5313" ht="10.5" customHeight="1" x14ac:dyDescent="0.2"/>
    <row r="5314" ht="10.5" customHeight="1" x14ac:dyDescent="0.2"/>
    <row r="5315" ht="10.5" customHeight="1" x14ac:dyDescent="0.2"/>
    <row r="5316" ht="10.5" customHeight="1" x14ac:dyDescent="0.2"/>
    <row r="5317" ht="10.5" customHeight="1" x14ac:dyDescent="0.2"/>
    <row r="5318" ht="10.5" customHeight="1" x14ac:dyDescent="0.2"/>
    <row r="5319" ht="10.5" customHeight="1" x14ac:dyDescent="0.2"/>
    <row r="5320" ht="10.5" customHeight="1" x14ac:dyDescent="0.2"/>
    <row r="5321" ht="10.5" customHeight="1" x14ac:dyDescent="0.2"/>
    <row r="5322" ht="10.5" customHeight="1" x14ac:dyDescent="0.2"/>
    <row r="5323" ht="10.5" customHeight="1" x14ac:dyDescent="0.2"/>
    <row r="5324" ht="10.5" customHeight="1" x14ac:dyDescent="0.2"/>
    <row r="5325" ht="10.5" customHeight="1" x14ac:dyDescent="0.2"/>
    <row r="5326" ht="10.5" customHeight="1" x14ac:dyDescent="0.2"/>
    <row r="5327" ht="10.5" customHeight="1" x14ac:dyDescent="0.2"/>
    <row r="5328" ht="10.5" customHeight="1" x14ac:dyDescent="0.2"/>
    <row r="5329" ht="10.5" customHeight="1" x14ac:dyDescent="0.2"/>
    <row r="5330" ht="10.5" customHeight="1" x14ac:dyDescent="0.2"/>
    <row r="5331" ht="10.5" customHeight="1" x14ac:dyDescent="0.2"/>
    <row r="5332" ht="10.5" customHeight="1" x14ac:dyDescent="0.2"/>
    <row r="5333" ht="10.5" customHeight="1" x14ac:dyDescent="0.2"/>
    <row r="5334" ht="10.5" customHeight="1" x14ac:dyDescent="0.2"/>
    <row r="5335" ht="10.5" customHeight="1" x14ac:dyDescent="0.2"/>
    <row r="5336" ht="10.5" customHeight="1" x14ac:dyDescent="0.2"/>
    <row r="5337" ht="10.5" customHeight="1" x14ac:dyDescent="0.2"/>
    <row r="5338" ht="10.5" customHeight="1" x14ac:dyDescent="0.2"/>
    <row r="5339" ht="10.5" customHeight="1" x14ac:dyDescent="0.2"/>
    <row r="5340" ht="10.5" customHeight="1" x14ac:dyDescent="0.2"/>
    <row r="5341" ht="10.5" customHeight="1" x14ac:dyDescent="0.2"/>
    <row r="5342" ht="10.5" customHeight="1" x14ac:dyDescent="0.2"/>
    <row r="5343" ht="10.5" customHeight="1" x14ac:dyDescent="0.2"/>
    <row r="5344" ht="10.5" customHeight="1" x14ac:dyDescent="0.2"/>
    <row r="5345" ht="10.5" customHeight="1" x14ac:dyDescent="0.2"/>
    <row r="5346" ht="10.5" customHeight="1" x14ac:dyDescent="0.2"/>
    <row r="5347" ht="10.5" customHeight="1" x14ac:dyDescent="0.2"/>
    <row r="5348" ht="10.5" customHeight="1" x14ac:dyDescent="0.2"/>
    <row r="5349" ht="10.5" customHeight="1" x14ac:dyDescent="0.2"/>
    <row r="5350" ht="10.5" customHeight="1" x14ac:dyDescent="0.2"/>
    <row r="5351" ht="10.5" customHeight="1" x14ac:dyDescent="0.2"/>
    <row r="5352" ht="10.5" customHeight="1" x14ac:dyDescent="0.2"/>
    <row r="5353" ht="10.5" customHeight="1" x14ac:dyDescent="0.2"/>
    <row r="5354" ht="10.5" customHeight="1" x14ac:dyDescent="0.2"/>
    <row r="5355" ht="10.5" customHeight="1" x14ac:dyDescent="0.2"/>
    <row r="5356" ht="10.5" customHeight="1" x14ac:dyDescent="0.2"/>
    <row r="5357" ht="10.5" customHeight="1" x14ac:dyDescent="0.2"/>
    <row r="5358" ht="10.5" customHeight="1" x14ac:dyDescent="0.2"/>
    <row r="5359" ht="10.5" customHeight="1" x14ac:dyDescent="0.2"/>
    <row r="5360" ht="10.5" customHeight="1" x14ac:dyDescent="0.2"/>
    <row r="5361" ht="10.5" customHeight="1" x14ac:dyDescent="0.2"/>
    <row r="5362" ht="10.5" customHeight="1" x14ac:dyDescent="0.2"/>
    <row r="5363" ht="10.5" customHeight="1" x14ac:dyDescent="0.2"/>
    <row r="5364" ht="10.5" customHeight="1" x14ac:dyDescent="0.2"/>
    <row r="5365" ht="10.5" customHeight="1" x14ac:dyDescent="0.2"/>
    <row r="5366" ht="10.5" customHeight="1" x14ac:dyDescent="0.2"/>
    <row r="5367" ht="10.5" customHeight="1" x14ac:dyDescent="0.2"/>
    <row r="5368" ht="10.5" customHeight="1" x14ac:dyDescent="0.2"/>
    <row r="5369" ht="10.5" customHeight="1" x14ac:dyDescent="0.2"/>
    <row r="5370" ht="10.5" customHeight="1" x14ac:dyDescent="0.2"/>
    <row r="5371" ht="10.5" customHeight="1" x14ac:dyDescent="0.2"/>
    <row r="5372" ht="10.5" customHeight="1" x14ac:dyDescent="0.2"/>
    <row r="5373" ht="10.5" customHeight="1" x14ac:dyDescent="0.2"/>
    <row r="5374" ht="10.5" customHeight="1" x14ac:dyDescent="0.2"/>
    <row r="5375" ht="10.5" customHeight="1" x14ac:dyDescent="0.2"/>
    <row r="5376" ht="10.5" customHeight="1" x14ac:dyDescent="0.2"/>
    <row r="5377" ht="10.5" customHeight="1" x14ac:dyDescent="0.2"/>
    <row r="5378" ht="10.5" customHeight="1" x14ac:dyDescent="0.2"/>
    <row r="5379" ht="10.5" customHeight="1" x14ac:dyDescent="0.2"/>
    <row r="5380" ht="10.5" customHeight="1" x14ac:dyDescent="0.2"/>
    <row r="5381" ht="10.5" customHeight="1" x14ac:dyDescent="0.2"/>
    <row r="5382" ht="10.5" customHeight="1" x14ac:dyDescent="0.2"/>
    <row r="5383" ht="10.5" customHeight="1" x14ac:dyDescent="0.2"/>
    <row r="5384" ht="10.5" customHeight="1" x14ac:dyDescent="0.2"/>
    <row r="5385" ht="10.5" customHeight="1" x14ac:dyDescent="0.2"/>
    <row r="5386" ht="10.5" customHeight="1" x14ac:dyDescent="0.2"/>
    <row r="5387" ht="10.5" customHeight="1" x14ac:dyDescent="0.2"/>
    <row r="5388" ht="10.5" customHeight="1" x14ac:dyDescent="0.2"/>
    <row r="5389" ht="10.5" customHeight="1" x14ac:dyDescent="0.2"/>
    <row r="5390" ht="10.5" customHeight="1" x14ac:dyDescent="0.2"/>
    <row r="5391" ht="10.5" customHeight="1" x14ac:dyDescent="0.2"/>
    <row r="5392" ht="10.5" customHeight="1" x14ac:dyDescent="0.2"/>
    <row r="5393" ht="10.5" customHeight="1" x14ac:dyDescent="0.2"/>
    <row r="5394" ht="10.5" customHeight="1" x14ac:dyDescent="0.2"/>
    <row r="5395" ht="10.5" customHeight="1" x14ac:dyDescent="0.2"/>
    <row r="5396" ht="10.5" customHeight="1" x14ac:dyDescent="0.2"/>
    <row r="5397" ht="10.5" customHeight="1" x14ac:dyDescent="0.2"/>
    <row r="5398" ht="10.5" customHeight="1" x14ac:dyDescent="0.2"/>
    <row r="5399" ht="10.5" customHeight="1" x14ac:dyDescent="0.2"/>
    <row r="5400" ht="10.5" customHeight="1" x14ac:dyDescent="0.2"/>
    <row r="5401" ht="10.5" customHeight="1" x14ac:dyDescent="0.2"/>
    <row r="5402" ht="10.5" customHeight="1" x14ac:dyDescent="0.2"/>
    <row r="5403" ht="10.5" customHeight="1" x14ac:dyDescent="0.2"/>
    <row r="5404" ht="10.5" customHeight="1" x14ac:dyDescent="0.2"/>
    <row r="5405" ht="10.5" customHeight="1" x14ac:dyDescent="0.2"/>
    <row r="5406" ht="10.5" customHeight="1" x14ac:dyDescent="0.2"/>
    <row r="5407" ht="10.5" customHeight="1" x14ac:dyDescent="0.2"/>
    <row r="5408" ht="10.5" customHeight="1" x14ac:dyDescent="0.2"/>
    <row r="5409" ht="10.5" customHeight="1" x14ac:dyDescent="0.2"/>
    <row r="5410" ht="10.5" customHeight="1" x14ac:dyDescent="0.2"/>
    <row r="5411" ht="10.5" customHeight="1" x14ac:dyDescent="0.2"/>
    <row r="5412" ht="10.5" customHeight="1" x14ac:dyDescent="0.2"/>
    <row r="5413" ht="10.5" customHeight="1" x14ac:dyDescent="0.2"/>
    <row r="5414" ht="10.5" customHeight="1" x14ac:dyDescent="0.2"/>
    <row r="5415" ht="10.5" customHeight="1" x14ac:dyDescent="0.2"/>
    <row r="5416" ht="10.5" customHeight="1" x14ac:dyDescent="0.2"/>
    <row r="5417" ht="10.5" customHeight="1" x14ac:dyDescent="0.2"/>
    <row r="5418" ht="10.5" customHeight="1" x14ac:dyDescent="0.2"/>
    <row r="5419" ht="10.5" customHeight="1" x14ac:dyDescent="0.2"/>
    <row r="5420" ht="10.5" customHeight="1" x14ac:dyDescent="0.2"/>
    <row r="5421" ht="10.5" customHeight="1" x14ac:dyDescent="0.2"/>
    <row r="5422" ht="10.5" customHeight="1" x14ac:dyDescent="0.2"/>
    <row r="5423" ht="10.5" customHeight="1" x14ac:dyDescent="0.2"/>
    <row r="5424" ht="10.5" customHeight="1" x14ac:dyDescent="0.2"/>
    <row r="5425" ht="10.5" customHeight="1" x14ac:dyDescent="0.2"/>
    <row r="5426" ht="10.5" customHeight="1" x14ac:dyDescent="0.2"/>
    <row r="5427" ht="10.5" customHeight="1" x14ac:dyDescent="0.2"/>
    <row r="5428" ht="10.5" customHeight="1" x14ac:dyDescent="0.2"/>
    <row r="5429" ht="10.5" customHeight="1" x14ac:dyDescent="0.2"/>
    <row r="5430" ht="10.5" customHeight="1" x14ac:dyDescent="0.2"/>
    <row r="5431" ht="10.5" customHeight="1" x14ac:dyDescent="0.2"/>
    <row r="5432" ht="10.5" customHeight="1" x14ac:dyDescent="0.2"/>
    <row r="5433" ht="10.5" customHeight="1" x14ac:dyDescent="0.2"/>
    <row r="5434" ht="10.5" customHeight="1" x14ac:dyDescent="0.2"/>
    <row r="5435" ht="10.5" customHeight="1" x14ac:dyDescent="0.2"/>
    <row r="5436" ht="10.5" customHeight="1" x14ac:dyDescent="0.2"/>
    <row r="5437" ht="10.5" customHeight="1" x14ac:dyDescent="0.2"/>
    <row r="5438" ht="10.5" customHeight="1" x14ac:dyDescent="0.2"/>
    <row r="5439" ht="10.5" customHeight="1" x14ac:dyDescent="0.2"/>
    <row r="5440" ht="10.5" customHeight="1" x14ac:dyDescent="0.2"/>
    <row r="5441" ht="10.5" customHeight="1" x14ac:dyDescent="0.2"/>
    <row r="5442" ht="10.5" customHeight="1" x14ac:dyDescent="0.2"/>
    <row r="5443" ht="10.5" customHeight="1" x14ac:dyDescent="0.2"/>
    <row r="5444" ht="10.5" customHeight="1" x14ac:dyDescent="0.2"/>
    <row r="5445" ht="10.5" customHeight="1" x14ac:dyDescent="0.2"/>
    <row r="5446" ht="10.5" customHeight="1" x14ac:dyDescent="0.2"/>
    <row r="5447" ht="10.5" customHeight="1" x14ac:dyDescent="0.2"/>
    <row r="5448" ht="10.5" customHeight="1" x14ac:dyDescent="0.2"/>
    <row r="5449" ht="10.5" customHeight="1" x14ac:dyDescent="0.2"/>
    <row r="5450" ht="10.5" customHeight="1" x14ac:dyDescent="0.2"/>
    <row r="5451" ht="10.5" customHeight="1" x14ac:dyDescent="0.2"/>
    <row r="5452" ht="10.5" customHeight="1" x14ac:dyDescent="0.2"/>
    <row r="5453" ht="10.5" customHeight="1" x14ac:dyDescent="0.2"/>
    <row r="5454" ht="10.5" customHeight="1" x14ac:dyDescent="0.2"/>
    <row r="5455" ht="10.5" customHeight="1" x14ac:dyDescent="0.2"/>
    <row r="5456" ht="10.5" customHeight="1" x14ac:dyDescent="0.2"/>
    <row r="5457" ht="10.5" customHeight="1" x14ac:dyDescent="0.2"/>
    <row r="5458" ht="10.5" customHeight="1" x14ac:dyDescent="0.2"/>
    <row r="5459" ht="10.5" customHeight="1" x14ac:dyDescent="0.2"/>
    <row r="5460" ht="10.5" customHeight="1" x14ac:dyDescent="0.2"/>
    <row r="5461" ht="10.5" customHeight="1" x14ac:dyDescent="0.2"/>
    <row r="5462" ht="10.5" customHeight="1" x14ac:dyDescent="0.2"/>
    <row r="5463" ht="10.5" customHeight="1" x14ac:dyDescent="0.2"/>
    <row r="5464" ht="10.5" customHeight="1" x14ac:dyDescent="0.2"/>
    <row r="5465" ht="10.5" customHeight="1" x14ac:dyDescent="0.2"/>
    <row r="5466" ht="10.5" customHeight="1" x14ac:dyDescent="0.2"/>
    <row r="5467" ht="10.5" customHeight="1" x14ac:dyDescent="0.2"/>
    <row r="5468" ht="10.5" customHeight="1" x14ac:dyDescent="0.2"/>
    <row r="5469" ht="10.5" customHeight="1" x14ac:dyDescent="0.2"/>
    <row r="5470" ht="10.5" customHeight="1" x14ac:dyDescent="0.2"/>
    <row r="5471" ht="10.5" customHeight="1" x14ac:dyDescent="0.2"/>
    <row r="5472" ht="10.5" customHeight="1" x14ac:dyDescent="0.2"/>
    <row r="5473" ht="10.5" customHeight="1" x14ac:dyDescent="0.2"/>
    <row r="5474" ht="10.5" customHeight="1" x14ac:dyDescent="0.2"/>
    <row r="5475" ht="10.5" customHeight="1" x14ac:dyDescent="0.2"/>
    <row r="5476" ht="10.5" customHeight="1" x14ac:dyDescent="0.2"/>
    <row r="5477" ht="10.5" customHeight="1" x14ac:dyDescent="0.2"/>
    <row r="5478" ht="10.5" customHeight="1" x14ac:dyDescent="0.2"/>
    <row r="5479" ht="10.5" customHeight="1" x14ac:dyDescent="0.2"/>
    <row r="5480" ht="10.5" customHeight="1" x14ac:dyDescent="0.2"/>
    <row r="5481" ht="10.5" customHeight="1" x14ac:dyDescent="0.2"/>
    <row r="5482" ht="10.5" customHeight="1" x14ac:dyDescent="0.2"/>
    <row r="5483" ht="10.5" customHeight="1" x14ac:dyDescent="0.2"/>
    <row r="5484" ht="10.5" customHeight="1" x14ac:dyDescent="0.2"/>
    <row r="5485" ht="10.5" customHeight="1" x14ac:dyDescent="0.2"/>
    <row r="5486" ht="10.5" customHeight="1" x14ac:dyDescent="0.2"/>
    <row r="5487" ht="10.5" customHeight="1" x14ac:dyDescent="0.2"/>
    <row r="5488" ht="10.5" customHeight="1" x14ac:dyDescent="0.2"/>
    <row r="5489" ht="10.5" customHeight="1" x14ac:dyDescent="0.2"/>
    <row r="5490" ht="10.5" customHeight="1" x14ac:dyDescent="0.2"/>
    <row r="5491" ht="10.5" customHeight="1" x14ac:dyDescent="0.2"/>
    <row r="5492" ht="10.5" customHeight="1" x14ac:dyDescent="0.2"/>
    <row r="5493" ht="10.5" customHeight="1" x14ac:dyDescent="0.2"/>
    <row r="5494" ht="10.5" customHeight="1" x14ac:dyDescent="0.2"/>
    <row r="5495" ht="10.5" customHeight="1" x14ac:dyDescent="0.2"/>
    <row r="5496" ht="10.5" customHeight="1" x14ac:dyDescent="0.2"/>
    <row r="5497" ht="10.5" customHeight="1" x14ac:dyDescent="0.2"/>
    <row r="5498" ht="10.5" customHeight="1" x14ac:dyDescent="0.2"/>
    <row r="5499" ht="10.5" customHeight="1" x14ac:dyDescent="0.2"/>
    <row r="5500" ht="10.5" customHeight="1" x14ac:dyDescent="0.2"/>
    <row r="5501" ht="10.5" customHeight="1" x14ac:dyDescent="0.2"/>
    <row r="5502" ht="10.5" customHeight="1" x14ac:dyDescent="0.2"/>
    <row r="5503" ht="10.5" customHeight="1" x14ac:dyDescent="0.2"/>
    <row r="5504" ht="10.5" customHeight="1" x14ac:dyDescent="0.2"/>
    <row r="5505" ht="10.5" customHeight="1" x14ac:dyDescent="0.2"/>
    <row r="5506" ht="10.5" customHeight="1" x14ac:dyDescent="0.2"/>
    <row r="5507" ht="10.5" customHeight="1" x14ac:dyDescent="0.2"/>
    <row r="5508" ht="10.5" customHeight="1" x14ac:dyDescent="0.2"/>
    <row r="5509" ht="10.5" customHeight="1" x14ac:dyDescent="0.2"/>
    <row r="5510" ht="10.5" customHeight="1" x14ac:dyDescent="0.2"/>
    <row r="5511" ht="10.5" customHeight="1" x14ac:dyDescent="0.2"/>
    <row r="5512" ht="10.5" customHeight="1" x14ac:dyDescent="0.2"/>
    <row r="5513" ht="10.5" customHeight="1" x14ac:dyDescent="0.2"/>
    <row r="5514" ht="10.5" customHeight="1" x14ac:dyDescent="0.2"/>
    <row r="5515" ht="10.5" customHeight="1" x14ac:dyDescent="0.2"/>
    <row r="5516" ht="10.5" customHeight="1" x14ac:dyDescent="0.2"/>
    <row r="5517" ht="10.5" customHeight="1" x14ac:dyDescent="0.2"/>
    <row r="5518" ht="10.5" customHeight="1" x14ac:dyDescent="0.2"/>
    <row r="5519" ht="10.5" customHeight="1" x14ac:dyDescent="0.2"/>
    <row r="5520" ht="10.5" customHeight="1" x14ac:dyDescent="0.2"/>
    <row r="5521" ht="10.5" customHeight="1" x14ac:dyDescent="0.2"/>
    <row r="5522" ht="10.5" customHeight="1" x14ac:dyDescent="0.2"/>
    <row r="5523" ht="10.5" customHeight="1" x14ac:dyDescent="0.2"/>
    <row r="5524" ht="10.5" customHeight="1" x14ac:dyDescent="0.2"/>
    <row r="5525" ht="10.5" customHeight="1" x14ac:dyDescent="0.2"/>
    <row r="5526" ht="10.5" customHeight="1" x14ac:dyDescent="0.2"/>
    <row r="5527" ht="10.5" customHeight="1" x14ac:dyDescent="0.2"/>
    <row r="5528" ht="10.5" customHeight="1" x14ac:dyDescent="0.2"/>
    <row r="5529" ht="10.5" customHeight="1" x14ac:dyDescent="0.2"/>
    <row r="5530" ht="10.5" customHeight="1" x14ac:dyDescent="0.2"/>
    <row r="5531" ht="10.5" customHeight="1" x14ac:dyDescent="0.2"/>
    <row r="5532" ht="10.5" customHeight="1" x14ac:dyDescent="0.2"/>
    <row r="5533" ht="10.5" customHeight="1" x14ac:dyDescent="0.2"/>
    <row r="5534" ht="10.5" customHeight="1" x14ac:dyDescent="0.2"/>
    <row r="5535" ht="10.5" customHeight="1" x14ac:dyDescent="0.2"/>
    <row r="5536" ht="10.5" customHeight="1" x14ac:dyDescent="0.2"/>
    <row r="5537" ht="10.5" customHeight="1" x14ac:dyDescent="0.2"/>
    <row r="5538" ht="10.5" customHeight="1" x14ac:dyDescent="0.2"/>
    <row r="5539" ht="10.5" customHeight="1" x14ac:dyDescent="0.2"/>
    <row r="5540" ht="10.5" customHeight="1" x14ac:dyDescent="0.2"/>
    <row r="5541" ht="10.5" customHeight="1" x14ac:dyDescent="0.2"/>
    <row r="5542" ht="10.5" customHeight="1" x14ac:dyDescent="0.2"/>
    <row r="5543" ht="10.5" customHeight="1" x14ac:dyDescent="0.2"/>
    <row r="5544" ht="10.5" customHeight="1" x14ac:dyDescent="0.2"/>
    <row r="5545" ht="10.5" customHeight="1" x14ac:dyDescent="0.2"/>
    <row r="5546" ht="10.5" customHeight="1" x14ac:dyDescent="0.2"/>
    <row r="5547" ht="10.5" customHeight="1" x14ac:dyDescent="0.2"/>
    <row r="5548" ht="10.5" customHeight="1" x14ac:dyDescent="0.2"/>
    <row r="5549" ht="10.5" customHeight="1" x14ac:dyDescent="0.2"/>
    <row r="5550" ht="10.5" customHeight="1" x14ac:dyDescent="0.2"/>
    <row r="5551" ht="10.5" customHeight="1" x14ac:dyDescent="0.2"/>
    <row r="5552" ht="10.5" customHeight="1" x14ac:dyDescent="0.2"/>
    <row r="5553" ht="10.5" customHeight="1" x14ac:dyDescent="0.2"/>
    <row r="5554" ht="10.5" customHeight="1" x14ac:dyDescent="0.2"/>
    <row r="5555" ht="10.5" customHeight="1" x14ac:dyDescent="0.2"/>
    <row r="5556" ht="10.5" customHeight="1" x14ac:dyDescent="0.2"/>
    <row r="5557" ht="10.5" customHeight="1" x14ac:dyDescent="0.2"/>
    <row r="5558" ht="10.5" customHeight="1" x14ac:dyDescent="0.2"/>
    <row r="5559" ht="10.5" customHeight="1" x14ac:dyDescent="0.2"/>
    <row r="5560" ht="10.5" customHeight="1" x14ac:dyDescent="0.2"/>
    <row r="5561" ht="10.5" customHeight="1" x14ac:dyDescent="0.2"/>
    <row r="5562" ht="10.5" customHeight="1" x14ac:dyDescent="0.2"/>
    <row r="5563" ht="10.5" customHeight="1" x14ac:dyDescent="0.2"/>
    <row r="5564" ht="10.5" customHeight="1" x14ac:dyDescent="0.2"/>
    <row r="5565" ht="10.5" customHeight="1" x14ac:dyDescent="0.2"/>
    <row r="5566" ht="10.5" customHeight="1" x14ac:dyDescent="0.2"/>
    <row r="5567" ht="10.5" customHeight="1" x14ac:dyDescent="0.2"/>
    <row r="5568" ht="10.5" customHeight="1" x14ac:dyDescent="0.2"/>
    <row r="5569" ht="10.5" customHeight="1" x14ac:dyDescent="0.2"/>
    <row r="5570" ht="10.5" customHeight="1" x14ac:dyDescent="0.2"/>
    <row r="5571" ht="10.5" customHeight="1" x14ac:dyDescent="0.2"/>
    <row r="5572" ht="10.5" customHeight="1" x14ac:dyDescent="0.2"/>
    <row r="5573" ht="10.5" customHeight="1" x14ac:dyDescent="0.2"/>
    <row r="5574" ht="10.5" customHeight="1" x14ac:dyDescent="0.2"/>
    <row r="5575" ht="10.5" customHeight="1" x14ac:dyDescent="0.2"/>
    <row r="5576" ht="10.5" customHeight="1" x14ac:dyDescent="0.2"/>
    <row r="5577" ht="10.5" customHeight="1" x14ac:dyDescent="0.2"/>
    <row r="5578" ht="10.5" customHeight="1" x14ac:dyDescent="0.2"/>
    <row r="5579" ht="10.5" customHeight="1" x14ac:dyDescent="0.2"/>
    <row r="5580" ht="10.5" customHeight="1" x14ac:dyDescent="0.2"/>
    <row r="5581" ht="10.5" customHeight="1" x14ac:dyDescent="0.2"/>
    <row r="5582" ht="10.5" customHeight="1" x14ac:dyDescent="0.2"/>
    <row r="5583" ht="10.5" customHeight="1" x14ac:dyDescent="0.2"/>
    <row r="5584" ht="10.5" customHeight="1" x14ac:dyDescent="0.2"/>
    <row r="5585" ht="10.5" customHeight="1" x14ac:dyDescent="0.2"/>
    <row r="5586" ht="10.5" customHeight="1" x14ac:dyDescent="0.2"/>
    <row r="5587" ht="10.5" customHeight="1" x14ac:dyDescent="0.2"/>
    <row r="5588" ht="10.5" customHeight="1" x14ac:dyDescent="0.2"/>
    <row r="5589" ht="10.5" customHeight="1" x14ac:dyDescent="0.2"/>
    <row r="5590" ht="10.5" customHeight="1" x14ac:dyDescent="0.2"/>
    <row r="5591" ht="10.5" customHeight="1" x14ac:dyDescent="0.2"/>
    <row r="5592" ht="10.5" customHeight="1" x14ac:dyDescent="0.2"/>
    <row r="5593" ht="10.5" customHeight="1" x14ac:dyDescent="0.2"/>
    <row r="5594" ht="10.5" customHeight="1" x14ac:dyDescent="0.2"/>
    <row r="5595" ht="10.5" customHeight="1" x14ac:dyDescent="0.2"/>
    <row r="5596" ht="10.5" customHeight="1" x14ac:dyDescent="0.2"/>
    <row r="5597" ht="10.5" customHeight="1" x14ac:dyDescent="0.2"/>
    <row r="5598" ht="10.5" customHeight="1" x14ac:dyDescent="0.2"/>
    <row r="5599" ht="10.5" customHeight="1" x14ac:dyDescent="0.2"/>
    <row r="5600" ht="10.5" customHeight="1" x14ac:dyDescent="0.2"/>
    <row r="5601" ht="10.5" customHeight="1" x14ac:dyDescent="0.2"/>
    <row r="5602" ht="10.5" customHeight="1" x14ac:dyDescent="0.2"/>
    <row r="5603" ht="10.5" customHeight="1" x14ac:dyDescent="0.2"/>
    <row r="5604" ht="10.5" customHeight="1" x14ac:dyDescent="0.2"/>
    <row r="5605" ht="10.5" customHeight="1" x14ac:dyDescent="0.2"/>
    <row r="5606" ht="10.5" customHeight="1" x14ac:dyDescent="0.2"/>
    <row r="5607" ht="10.5" customHeight="1" x14ac:dyDescent="0.2"/>
    <row r="5608" ht="10.5" customHeight="1" x14ac:dyDescent="0.2"/>
    <row r="5609" ht="10.5" customHeight="1" x14ac:dyDescent="0.2"/>
    <row r="5610" ht="10.5" customHeight="1" x14ac:dyDescent="0.2"/>
    <row r="5611" ht="10.5" customHeight="1" x14ac:dyDescent="0.2"/>
    <row r="5612" ht="10.5" customHeight="1" x14ac:dyDescent="0.2"/>
    <row r="5613" ht="10.5" customHeight="1" x14ac:dyDescent="0.2"/>
    <row r="5614" ht="10.5" customHeight="1" x14ac:dyDescent="0.2"/>
    <row r="5615" ht="10.5" customHeight="1" x14ac:dyDescent="0.2"/>
    <row r="5616" ht="10.5" customHeight="1" x14ac:dyDescent="0.2"/>
    <row r="5617" ht="10.5" customHeight="1" x14ac:dyDescent="0.2"/>
    <row r="5618" ht="10.5" customHeight="1" x14ac:dyDescent="0.2"/>
    <row r="5619" ht="10.5" customHeight="1" x14ac:dyDescent="0.2"/>
    <row r="5620" ht="10.5" customHeight="1" x14ac:dyDescent="0.2"/>
    <row r="5621" ht="10.5" customHeight="1" x14ac:dyDescent="0.2"/>
    <row r="5622" ht="10.5" customHeight="1" x14ac:dyDescent="0.2"/>
    <row r="5623" ht="10.5" customHeight="1" x14ac:dyDescent="0.2"/>
    <row r="5624" ht="10.5" customHeight="1" x14ac:dyDescent="0.2"/>
    <row r="5625" ht="10.5" customHeight="1" x14ac:dyDescent="0.2"/>
    <row r="5626" ht="10.5" customHeight="1" x14ac:dyDescent="0.2"/>
    <row r="5627" ht="10.5" customHeight="1" x14ac:dyDescent="0.2"/>
    <row r="5628" ht="10.5" customHeight="1" x14ac:dyDescent="0.2"/>
    <row r="5629" ht="10.5" customHeight="1" x14ac:dyDescent="0.2"/>
    <row r="5630" ht="10.5" customHeight="1" x14ac:dyDescent="0.2"/>
    <row r="5631" ht="10.5" customHeight="1" x14ac:dyDescent="0.2"/>
    <row r="5632" ht="10.5" customHeight="1" x14ac:dyDescent="0.2"/>
    <row r="5633" ht="10.5" customHeight="1" x14ac:dyDescent="0.2"/>
    <row r="5634" ht="10.5" customHeight="1" x14ac:dyDescent="0.2"/>
    <row r="5635" ht="10.5" customHeight="1" x14ac:dyDescent="0.2"/>
    <row r="5636" ht="10.5" customHeight="1" x14ac:dyDescent="0.2"/>
    <row r="5637" ht="10.5" customHeight="1" x14ac:dyDescent="0.2"/>
    <row r="5638" ht="10.5" customHeight="1" x14ac:dyDescent="0.2"/>
    <row r="5639" ht="10.5" customHeight="1" x14ac:dyDescent="0.2"/>
    <row r="5640" ht="10.5" customHeight="1" x14ac:dyDescent="0.2"/>
    <row r="5641" ht="10.5" customHeight="1" x14ac:dyDescent="0.2"/>
    <row r="5642" ht="10.5" customHeight="1" x14ac:dyDescent="0.2"/>
    <row r="5643" ht="10.5" customHeight="1" x14ac:dyDescent="0.2"/>
    <row r="5644" ht="10.5" customHeight="1" x14ac:dyDescent="0.2"/>
    <row r="5645" ht="10.5" customHeight="1" x14ac:dyDescent="0.2"/>
    <row r="5646" ht="10.5" customHeight="1" x14ac:dyDescent="0.2"/>
    <row r="5647" ht="10.5" customHeight="1" x14ac:dyDescent="0.2"/>
    <row r="5648" ht="10.5" customHeight="1" x14ac:dyDescent="0.2"/>
    <row r="5649" ht="10.5" customHeight="1" x14ac:dyDescent="0.2"/>
    <row r="5650" ht="10.5" customHeight="1" x14ac:dyDescent="0.2"/>
    <row r="5651" ht="10.5" customHeight="1" x14ac:dyDescent="0.2"/>
    <row r="5652" ht="10.5" customHeight="1" x14ac:dyDescent="0.2"/>
    <row r="5653" ht="10.5" customHeight="1" x14ac:dyDescent="0.2"/>
    <row r="5654" ht="10.5" customHeight="1" x14ac:dyDescent="0.2"/>
    <row r="5655" ht="10.5" customHeight="1" x14ac:dyDescent="0.2"/>
    <row r="5656" ht="10.5" customHeight="1" x14ac:dyDescent="0.2"/>
    <row r="5657" ht="10.5" customHeight="1" x14ac:dyDescent="0.2"/>
    <row r="5658" ht="10.5" customHeight="1" x14ac:dyDescent="0.2"/>
    <row r="5659" ht="10.5" customHeight="1" x14ac:dyDescent="0.2"/>
    <row r="5660" ht="10.5" customHeight="1" x14ac:dyDescent="0.2"/>
    <row r="5661" ht="10.5" customHeight="1" x14ac:dyDescent="0.2"/>
    <row r="5662" ht="10.5" customHeight="1" x14ac:dyDescent="0.2"/>
    <row r="5663" ht="10.5" customHeight="1" x14ac:dyDescent="0.2"/>
    <row r="5664" ht="10.5" customHeight="1" x14ac:dyDescent="0.2"/>
    <row r="5665" ht="10.5" customHeight="1" x14ac:dyDescent="0.2"/>
    <row r="5666" ht="10.5" customHeight="1" x14ac:dyDescent="0.2"/>
    <row r="5667" ht="10.5" customHeight="1" x14ac:dyDescent="0.2"/>
    <row r="5668" ht="10.5" customHeight="1" x14ac:dyDescent="0.2"/>
    <row r="5669" ht="10.5" customHeight="1" x14ac:dyDescent="0.2"/>
    <row r="5670" ht="10.5" customHeight="1" x14ac:dyDescent="0.2"/>
    <row r="5671" ht="10.5" customHeight="1" x14ac:dyDescent="0.2"/>
    <row r="5672" ht="10.5" customHeight="1" x14ac:dyDescent="0.2"/>
    <row r="5673" ht="10.5" customHeight="1" x14ac:dyDescent="0.2"/>
    <row r="5674" ht="10.5" customHeight="1" x14ac:dyDescent="0.2"/>
    <row r="5675" ht="10.5" customHeight="1" x14ac:dyDescent="0.2"/>
    <row r="5676" ht="10.5" customHeight="1" x14ac:dyDescent="0.2"/>
    <row r="5677" ht="10.5" customHeight="1" x14ac:dyDescent="0.2"/>
    <row r="5678" ht="10.5" customHeight="1" x14ac:dyDescent="0.2"/>
    <row r="5679" ht="10.5" customHeight="1" x14ac:dyDescent="0.2"/>
    <row r="5680" ht="10.5" customHeight="1" x14ac:dyDescent="0.2"/>
    <row r="5681" ht="10.5" customHeight="1" x14ac:dyDescent="0.2"/>
    <row r="5682" ht="10.5" customHeight="1" x14ac:dyDescent="0.2"/>
    <row r="5683" ht="10.5" customHeight="1" x14ac:dyDescent="0.2"/>
    <row r="5684" ht="10.5" customHeight="1" x14ac:dyDescent="0.2"/>
    <row r="5685" ht="10.5" customHeight="1" x14ac:dyDescent="0.2"/>
    <row r="5686" ht="10.5" customHeight="1" x14ac:dyDescent="0.2"/>
    <row r="5687" ht="10.5" customHeight="1" x14ac:dyDescent="0.2"/>
    <row r="5688" ht="10.5" customHeight="1" x14ac:dyDescent="0.2"/>
    <row r="5689" ht="10.5" customHeight="1" x14ac:dyDescent="0.2"/>
    <row r="5690" ht="10.5" customHeight="1" x14ac:dyDescent="0.2"/>
    <row r="5691" ht="10.5" customHeight="1" x14ac:dyDescent="0.2"/>
    <row r="5692" ht="10.5" customHeight="1" x14ac:dyDescent="0.2"/>
    <row r="5693" ht="10.5" customHeight="1" x14ac:dyDescent="0.2"/>
    <row r="5694" ht="10.5" customHeight="1" x14ac:dyDescent="0.2"/>
    <row r="5695" ht="10.5" customHeight="1" x14ac:dyDescent="0.2"/>
    <row r="5696" ht="10.5" customHeight="1" x14ac:dyDescent="0.2"/>
    <row r="5697" ht="10.5" customHeight="1" x14ac:dyDescent="0.2"/>
    <row r="5698" ht="10.5" customHeight="1" x14ac:dyDescent="0.2"/>
    <row r="5699" ht="10.5" customHeight="1" x14ac:dyDescent="0.2"/>
    <row r="5700" ht="10.5" customHeight="1" x14ac:dyDescent="0.2"/>
    <row r="5701" ht="10.5" customHeight="1" x14ac:dyDescent="0.2"/>
    <row r="5702" ht="10.5" customHeight="1" x14ac:dyDescent="0.2"/>
    <row r="5703" ht="10.5" customHeight="1" x14ac:dyDescent="0.2"/>
    <row r="5704" ht="10.5" customHeight="1" x14ac:dyDescent="0.2"/>
    <row r="5705" ht="10.5" customHeight="1" x14ac:dyDescent="0.2"/>
    <row r="5706" ht="10.5" customHeight="1" x14ac:dyDescent="0.2"/>
    <row r="5707" ht="10.5" customHeight="1" x14ac:dyDescent="0.2"/>
    <row r="5708" ht="10.5" customHeight="1" x14ac:dyDescent="0.2"/>
    <row r="5709" ht="10.5" customHeight="1" x14ac:dyDescent="0.2"/>
    <row r="5710" ht="10.5" customHeight="1" x14ac:dyDescent="0.2"/>
    <row r="5711" ht="10.5" customHeight="1" x14ac:dyDescent="0.2"/>
    <row r="5712" ht="10.5" customHeight="1" x14ac:dyDescent="0.2"/>
    <row r="5713" ht="10.5" customHeight="1" x14ac:dyDescent="0.2"/>
    <row r="5714" ht="10.5" customHeight="1" x14ac:dyDescent="0.2"/>
    <row r="5715" ht="10.5" customHeight="1" x14ac:dyDescent="0.2"/>
    <row r="5716" ht="10.5" customHeight="1" x14ac:dyDescent="0.2"/>
    <row r="5717" ht="10.5" customHeight="1" x14ac:dyDescent="0.2"/>
    <row r="5718" ht="10.5" customHeight="1" x14ac:dyDescent="0.2"/>
    <row r="5719" ht="10.5" customHeight="1" x14ac:dyDescent="0.2"/>
    <row r="5720" ht="10.5" customHeight="1" x14ac:dyDescent="0.2"/>
    <row r="5721" ht="10.5" customHeight="1" x14ac:dyDescent="0.2"/>
    <row r="5722" ht="10.5" customHeight="1" x14ac:dyDescent="0.2"/>
    <row r="5723" ht="10.5" customHeight="1" x14ac:dyDescent="0.2"/>
    <row r="5724" ht="10.5" customHeight="1" x14ac:dyDescent="0.2"/>
    <row r="5725" ht="10.5" customHeight="1" x14ac:dyDescent="0.2"/>
    <row r="5726" ht="10.5" customHeight="1" x14ac:dyDescent="0.2"/>
    <row r="5727" ht="10.5" customHeight="1" x14ac:dyDescent="0.2"/>
    <row r="5728" ht="10.5" customHeight="1" x14ac:dyDescent="0.2"/>
    <row r="5729" ht="10.5" customHeight="1" x14ac:dyDescent="0.2"/>
    <row r="5730" ht="10.5" customHeight="1" x14ac:dyDescent="0.2"/>
    <row r="5731" ht="10.5" customHeight="1" x14ac:dyDescent="0.2"/>
    <row r="5732" ht="10.5" customHeight="1" x14ac:dyDescent="0.2"/>
    <row r="5733" ht="10.5" customHeight="1" x14ac:dyDescent="0.2"/>
    <row r="5734" ht="10.5" customHeight="1" x14ac:dyDescent="0.2"/>
    <row r="5735" ht="10.5" customHeight="1" x14ac:dyDescent="0.2"/>
    <row r="5736" ht="10.5" customHeight="1" x14ac:dyDescent="0.2"/>
    <row r="5737" ht="10.5" customHeight="1" x14ac:dyDescent="0.2"/>
    <row r="5738" ht="10.5" customHeight="1" x14ac:dyDescent="0.2"/>
    <row r="5739" ht="10.5" customHeight="1" x14ac:dyDescent="0.2"/>
    <row r="5740" ht="10.5" customHeight="1" x14ac:dyDescent="0.2"/>
    <row r="5741" ht="10.5" customHeight="1" x14ac:dyDescent="0.2"/>
    <row r="5742" ht="10.5" customHeight="1" x14ac:dyDescent="0.2"/>
    <row r="5743" ht="10.5" customHeight="1" x14ac:dyDescent="0.2"/>
    <row r="5744" ht="10.5" customHeight="1" x14ac:dyDescent="0.2"/>
    <row r="5745" ht="10.5" customHeight="1" x14ac:dyDescent="0.2"/>
    <row r="5746" ht="10.5" customHeight="1" x14ac:dyDescent="0.2"/>
    <row r="5747" ht="10.5" customHeight="1" x14ac:dyDescent="0.2"/>
    <row r="5748" ht="10.5" customHeight="1" x14ac:dyDescent="0.2"/>
    <row r="5749" ht="10.5" customHeight="1" x14ac:dyDescent="0.2"/>
    <row r="5750" ht="10.5" customHeight="1" x14ac:dyDescent="0.2"/>
    <row r="5751" ht="10.5" customHeight="1" x14ac:dyDescent="0.2"/>
    <row r="5752" ht="10.5" customHeight="1" x14ac:dyDescent="0.2"/>
    <row r="5753" ht="10.5" customHeight="1" x14ac:dyDescent="0.2"/>
    <row r="5754" ht="10.5" customHeight="1" x14ac:dyDescent="0.2"/>
    <row r="5755" ht="10.5" customHeight="1" x14ac:dyDescent="0.2"/>
    <row r="5756" ht="10.5" customHeight="1" x14ac:dyDescent="0.2"/>
    <row r="5757" ht="10.5" customHeight="1" x14ac:dyDescent="0.2"/>
    <row r="5758" ht="10.5" customHeight="1" x14ac:dyDescent="0.2"/>
    <row r="5759" ht="10.5" customHeight="1" x14ac:dyDescent="0.2"/>
    <row r="5760" ht="10.5" customHeight="1" x14ac:dyDescent="0.2"/>
    <row r="5761" ht="10.5" customHeight="1" x14ac:dyDescent="0.2"/>
    <row r="5762" ht="10.5" customHeight="1" x14ac:dyDescent="0.2"/>
    <row r="5763" ht="10.5" customHeight="1" x14ac:dyDescent="0.2"/>
    <row r="5764" ht="10.5" customHeight="1" x14ac:dyDescent="0.2"/>
    <row r="5765" ht="10.5" customHeight="1" x14ac:dyDescent="0.2"/>
    <row r="5766" ht="10.5" customHeight="1" x14ac:dyDescent="0.2"/>
    <row r="5767" ht="10.5" customHeight="1" x14ac:dyDescent="0.2"/>
    <row r="5768" ht="10.5" customHeight="1" x14ac:dyDescent="0.2"/>
    <row r="5769" ht="10.5" customHeight="1" x14ac:dyDescent="0.2"/>
    <row r="5770" ht="10.5" customHeight="1" x14ac:dyDescent="0.2"/>
    <row r="5771" ht="10.5" customHeight="1" x14ac:dyDescent="0.2"/>
    <row r="5772" ht="10.5" customHeight="1" x14ac:dyDescent="0.2"/>
    <row r="5773" ht="10.5" customHeight="1" x14ac:dyDescent="0.2"/>
    <row r="5774" ht="10.5" customHeight="1" x14ac:dyDescent="0.2"/>
    <row r="5775" ht="10.5" customHeight="1" x14ac:dyDescent="0.2"/>
    <row r="5776" ht="10.5" customHeight="1" x14ac:dyDescent="0.2"/>
    <row r="5777" ht="10.5" customHeight="1" x14ac:dyDescent="0.2"/>
    <row r="5778" ht="10.5" customHeight="1" x14ac:dyDescent="0.2"/>
    <row r="5779" ht="10.5" customHeight="1" x14ac:dyDescent="0.2"/>
    <row r="5780" ht="10.5" customHeight="1" x14ac:dyDescent="0.2"/>
    <row r="5781" ht="10.5" customHeight="1" x14ac:dyDescent="0.2"/>
    <row r="5782" ht="10.5" customHeight="1" x14ac:dyDescent="0.2"/>
    <row r="5783" ht="10.5" customHeight="1" x14ac:dyDescent="0.2"/>
    <row r="5784" ht="10.5" customHeight="1" x14ac:dyDescent="0.2"/>
    <row r="5785" ht="10.5" customHeight="1" x14ac:dyDescent="0.2"/>
    <row r="5786" ht="10.5" customHeight="1" x14ac:dyDescent="0.2"/>
    <row r="5787" ht="10.5" customHeight="1" x14ac:dyDescent="0.2"/>
    <row r="5788" ht="10.5" customHeight="1" x14ac:dyDescent="0.2"/>
    <row r="5789" ht="10.5" customHeight="1" x14ac:dyDescent="0.2"/>
    <row r="5790" ht="10.5" customHeight="1" x14ac:dyDescent="0.2"/>
    <row r="5791" ht="10.5" customHeight="1" x14ac:dyDescent="0.2"/>
    <row r="5792" ht="10.5" customHeight="1" x14ac:dyDescent="0.2"/>
    <row r="5793" ht="10.5" customHeight="1" x14ac:dyDescent="0.2"/>
    <row r="5794" ht="10.5" customHeight="1" x14ac:dyDescent="0.2"/>
    <row r="5795" ht="10.5" customHeight="1" x14ac:dyDescent="0.2"/>
    <row r="5796" ht="10.5" customHeight="1" x14ac:dyDescent="0.2"/>
    <row r="5797" ht="10.5" customHeight="1" x14ac:dyDescent="0.2"/>
    <row r="5798" ht="10.5" customHeight="1" x14ac:dyDescent="0.2"/>
    <row r="5799" ht="10.5" customHeight="1" x14ac:dyDescent="0.2"/>
    <row r="5800" ht="10.5" customHeight="1" x14ac:dyDescent="0.2"/>
    <row r="5801" ht="10.5" customHeight="1" x14ac:dyDescent="0.2"/>
    <row r="5802" ht="10.5" customHeight="1" x14ac:dyDescent="0.2"/>
    <row r="5803" ht="10.5" customHeight="1" x14ac:dyDescent="0.2"/>
    <row r="5804" ht="10.5" customHeight="1" x14ac:dyDescent="0.2"/>
    <row r="5805" ht="10.5" customHeight="1" x14ac:dyDescent="0.2"/>
    <row r="5806" ht="10.5" customHeight="1" x14ac:dyDescent="0.2"/>
    <row r="5807" ht="10.5" customHeight="1" x14ac:dyDescent="0.2"/>
    <row r="5808" ht="10.5" customHeight="1" x14ac:dyDescent="0.2"/>
    <row r="5809" ht="10.5" customHeight="1" x14ac:dyDescent="0.2"/>
    <row r="5810" ht="10.5" customHeight="1" x14ac:dyDescent="0.2"/>
    <row r="5811" ht="10.5" customHeight="1" x14ac:dyDescent="0.2"/>
    <row r="5812" ht="10.5" customHeight="1" x14ac:dyDescent="0.2"/>
    <row r="5813" ht="10.5" customHeight="1" x14ac:dyDescent="0.2"/>
    <row r="5814" ht="10.5" customHeight="1" x14ac:dyDescent="0.2"/>
    <row r="5815" ht="10.5" customHeight="1" x14ac:dyDescent="0.2"/>
    <row r="5816" ht="10.5" customHeight="1" x14ac:dyDescent="0.2"/>
    <row r="5817" ht="10.5" customHeight="1" x14ac:dyDescent="0.2"/>
    <row r="5818" ht="10.5" customHeight="1" x14ac:dyDescent="0.2"/>
    <row r="5819" ht="10.5" customHeight="1" x14ac:dyDescent="0.2"/>
    <row r="5820" ht="10.5" customHeight="1" x14ac:dyDescent="0.2"/>
    <row r="5821" ht="10.5" customHeight="1" x14ac:dyDescent="0.2"/>
    <row r="5822" ht="10.5" customHeight="1" x14ac:dyDescent="0.2"/>
    <row r="5823" ht="10.5" customHeight="1" x14ac:dyDescent="0.2"/>
    <row r="5824" ht="10.5" customHeight="1" x14ac:dyDescent="0.2"/>
    <row r="5825" ht="10.5" customHeight="1" x14ac:dyDescent="0.2"/>
    <row r="5826" ht="10.5" customHeight="1" x14ac:dyDescent="0.2"/>
    <row r="5827" ht="10.5" customHeight="1" x14ac:dyDescent="0.2"/>
    <row r="5828" ht="10.5" customHeight="1" x14ac:dyDescent="0.2"/>
    <row r="5829" ht="10.5" customHeight="1" x14ac:dyDescent="0.2"/>
    <row r="5830" ht="10.5" customHeight="1" x14ac:dyDescent="0.2"/>
    <row r="5831" ht="10.5" customHeight="1" x14ac:dyDescent="0.2"/>
    <row r="5832" ht="10.5" customHeight="1" x14ac:dyDescent="0.2"/>
    <row r="5833" ht="10.5" customHeight="1" x14ac:dyDescent="0.2"/>
    <row r="5834" ht="10.5" customHeight="1" x14ac:dyDescent="0.2"/>
    <row r="5835" ht="10.5" customHeight="1" x14ac:dyDescent="0.2"/>
    <row r="5836" ht="10.5" customHeight="1" x14ac:dyDescent="0.2"/>
    <row r="5837" ht="10.5" customHeight="1" x14ac:dyDescent="0.2"/>
    <row r="5838" ht="10.5" customHeight="1" x14ac:dyDescent="0.2"/>
    <row r="5839" ht="10.5" customHeight="1" x14ac:dyDescent="0.2"/>
    <row r="5840" ht="10.5" customHeight="1" x14ac:dyDescent="0.2"/>
    <row r="5841" ht="10.5" customHeight="1" x14ac:dyDescent="0.2"/>
    <row r="5842" ht="10.5" customHeight="1" x14ac:dyDescent="0.2"/>
    <row r="5843" ht="10.5" customHeight="1" x14ac:dyDescent="0.2"/>
    <row r="5844" ht="10.5" customHeight="1" x14ac:dyDescent="0.2"/>
    <row r="5845" ht="10.5" customHeight="1" x14ac:dyDescent="0.2"/>
    <row r="5846" ht="10.5" customHeight="1" x14ac:dyDescent="0.2"/>
    <row r="5847" ht="10.5" customHeight="1" x14ac:dyDescent="0.2"/>
    <row r="5848" ht="10.5" customHeight="1" x14ac:dyDescent="0.2"/>
    <row r="5849" ht="10.5" customHeight="1" x14ac:dyDescent="0.2"/>
    <row r="5850" ht="10.5" customHeight="1" x14ac:dyDescent="0.2"/>
    <row r="5851" ht="10.5" customHeight="1" x14ac:dyDescent="0.2"/>
    <row r="5852" ht="10.5" customHeight="1" x14ac:dyDescent="0.2"/>
    <row r="5853" ht="10.5" customHeight="1" x14ac:dyDescent="0.2"/>
    <row r="5854" ht="10.5" customHeight="1" x14ac:dyDescent="0.2"/>
    <row r="5855" ht="10.5" customHeight="1" x14ac:dyDescent="0.2"/>
    <row r="5856" ht="10.5" customHeight="1" x14ac:dyDescent="0.2"/>
    <row r="5857" ht="10.5" customHeight="1" x14ac:dyDescent="0.2"/>
    <row r="5858" ht="10.5" customHeight="1" x14ac:dyDescent="0.2"/>
    <row r="5859" ht="10.5" customHeight="1" x14ac:dyDescent="0.2"/>
    <row r="5860" ht="10.5" customHeight="1" x14ac:dyDescent="0.2"/>
    <row r="5861" ht="10.5" customHeight="1" x14ac:dyDescent="0.2"/>
    <row r="5862" ht="10.5" customHeight="1" x14ac:dyDescent="0.2"/>
    <row r="5863" ht="10.5" customHeight="1" x14ac:dyDescent="0.2"/>
    <row r="5864" ht="10.5" customHeight="1" x14ac:dyDescent="0.2"/>
    <row r="5865" ht="10.5" customHeight="1" x14ac:dyDescent="0.2"/>
    <row r="5866" ht="10.5" customHeight="1" x14ac:dyDescent="0.2"/>
    <row r="5867" ht="10.5" customHeight="1" x14ac:dyDescent="0.2"/>
    <row r="5868" ht="10.5" customHeight="1" x14ac:dyDescent="0.2"/>
    <row r="5869" ht="10.5" customHeight="1" x14ac:dyDescent="0.2"/>
    <row r="5870" ht="10.5" customHeight="1" x14ac:dyDescent="0.2"/>
    <row r="5871" ht="10.5" customHeight="1" x14ac:dyDescent="0.2"/>
    <row r="5872" ht="10.5" customHeight="1" x14ac:dyDescent="0.2"/>
    <row r="5873" spans="65:113" ht="10.5" customHeight="1" x14ac:dyDescent="0.2"/>
    <row r="5874" spans="65:113" ht="10.5" customHeight="1" x14ac:dyDescent="0.2"/>
    <row r="5875" spans="65:113" ht="10.5" customHeight="1" x14ac:dyDescent="0.2"/>
    <row r="5876" spans="65:113" ht="10.5" customHeight="1" x14ac:dyDescent="0.2"/>
    <row r="5877" spans="65:113" ht="10.5" customHeight="1" x14ac:dyDescent="0.2"/>
    <row r="5878" spans="65:113" s="3" customFormat="1" ht="10.5" customHeight="1" x14ac:dyDescent="0.2">
      <c r="BM5878" s="2"/>
      <c r="BO5878" s="2"/>
      <c r="CW5878" s="35"/>
      <c r="CX5878" s="35"/>
      <c r="CY5878" s="35"/>
      <c r="DA5878" s="2"/>
      <c r="DB5878" s="2"/>
      <c r="DC5878" s="2"/>
      <c r="DD5878" s="2"/>
      <c r="DE5878" s="2"/>
      <c r="DF5878" s="2"/>
      <c r="DG5878" s="2"/>
      <c r="DH5878" s="2"/>
      <c r="DI5878" s="2"/>
    </row>
    <row r="5879" spans="65:113" ht="10.5" customHeight="1" x14ac:dyDescent="0.2">
      <c r="BM5879" s="3"/>
      <c r="DA5879" s="3"/>
      <c r="DB5879" s="3"/>
      <c r="DC5879" s="3"/>
      <c r="DD5879" s="3"/>
      <c r="DE5879" s="3"/>
      <c r="DF5879" s="3"/>
      <c r="DG5879" s="3"/>
      <c r="DH5879" s="3"/>
      <c r="DI5879" s="3"/>
    </row>
    <row r="5880" spans="65:113" ht="10.5" customHeight="1" x14ac:dyDescent="0.2"/>
    <row r="5881" spans="65:113" ht="10.5" customHeight="1" x14ac:dyDescent="0.2"/>
    <row r="5882" spans="65:113" ht="10.5" customHeight="1" x14ac:dyDescent="0.2">
      <c r="BO5882" s="3"/>
    </row>
    <row r="5883" spans="65:113" ht="10.5" customHeight="1" x14ac:dyDescent="0.2"/>
    <row r="5884" spans="65:113" ht="10.5" customHeight="1" x14ac:dyDescent="0.2"/>
    <row r="5885" spans="65:113" ht="10.5" customHeight="1" x14ac:dyDescent="0.2"/>
    <row r="5886" spans="65:113" ht="10.5" customHeight="1" x14ac:dyDescent="0.2"/>
    <row r="5887" spans="65:113" ht="10.5" customHeight="1" x14ac:dyDescent="0.2"/>
    <row r="5888" spans="65:113" ht="10.5" customHeight="1" x14ac:dyDescent="0.2"/>
    <row r="5889" ht="10.5" customHeight="1" x14ac:dyDescent="0.2"/>
    <row r="5890" ht="10.5" customHeight="1" x14ac:dyDescent="0.2"/>
    <row r="5891" ht="10.5" customHeight="1" x14ac:dyDescent="0.2"/>
    <row r="5892" ht="10.5" customHeight="1" x14ac:dyDescent="0.2"/>
    <row r="5893" ht="10.5" customHeight="1" x14ac:dyDescent="0.2"/>
    <row r="5894" ht="10.5" customHeight="1" x14ac:dyDescent="0.2"/>
    <row r="5895" ht="10.5" customHeight="1" x14ac:dyDescent="0.2"/>
    <row r="5896" ht="10.5" customHeight="1" x14ac:dyDescent="0.2"/>
    <row r="5897" ht="10.5" customHeight="1" x14ac:dyDescent="0.2"/>
    <row r="5898" ht="10.5" customHeight="1" x14ac:dyDescent="0.2"/>
    <row r="5899" ht="10.5" customHeight="1" x14ac:dyDescent="0.2"/>
    <row r="5900" ht="10.5" customHeight="1" x14ac:dyDescent="0.2"/>
    <row r="5901" ht="10.5" customHeight="1" x14ac:dyDescent="0.2"/>
    <row r="5902" ht="10.5" customHeight="1" x14ac:dyDescent="0.2"/>
    <row r="5903" ht="10.5" customHeight="1" x14ac:dyDescent="0.2"/>
    <row r="5904" ht="10.5" customHeight="1" x14ac:dyDescent="0.2"/>
    <row r="5905" ht="10.5" customHeight="1" x14ac:dyDescent="0.2"/>
    <row r="5906" ht="10.5" customHeight="1" x14ac:dyDescent="0.2"/>
    <row r="5907" ht="10.5" customHeight="1" x14ac:dyDescent="0.2"/>
    <row r="5908" ht="10.5" customHeight="1" x14ac:dyDescent="0.2"/>
    <row r="5909" ht="10.5" customHeight="1" x14ac:dyDescent="0.2"/>
    <row r="5910" ht="10.5" customHeight="1" x14ac:dyDescent="0.2"/>
    <row r="5911" ht="10.5" customHeight="1" x14ac:dyDescent="0.2"/>
    <row r="5912" ht="10.5" customHeight="1" x14ac:dyDescent="0.2"/>
    <row r="5913" ht="10.5" customHeight="1" x14ac:dyDescent="0.2"/>
    <row r="5914" ht="10.5" customHeight="1" x14ac:dyDescent="0.2"/>
    <row r="5915" ht="10.5" customHeight="1" x14ac:dyDescent="0.2"/>
    <row r="5916" ht="10.5" customHeight="1" x14ac:dyDescent="0.2"/>
    <row r="5917" ht="10.5" customHeight="1" x14ac:dyDescent="0.2"/>
    <row r="5918" ht="10.5" customHeight="1" x14ac:dyDescent="0.2"/>
    <row r="5919" ht="10.5" customHeight="1" x14ac:dyDescent="0.2"/>
    <row r="5920" ht="10.5" customHeight="1" x14ac:dyDescent="0.2"/>
    <row r="5921" ht="10.5" customHeight="1" x14ac:dyDescent="0.2"/>
    <row r="5922" ht="10.5" customHeight="1" x14ac:dyDescent="0.2"/>
    <row r="5923" ht="10.5" customHeight="1" x14ac:dyDescent="0.2"/>
    <row r="5924" ht="10.5" customHeight="1" x14ac:dyDescent="0.2"/>
    <row r="5925" ht="10.5" customHeight="1" x14ac:dyDescent="0.2"/>
    <row r="5926" ht="10.5" customHeight="1" x14ac:dyDescent="0.2"/>
    <row r="5927" ht="10.5" customHeight="1" x14ac:dyDescent="0.2"/>
    <row r="5928" ht="10.5" customHeight="1" x14ac:dyDescent="0.2"/>
    <row r="5929" ht="10.5" customHeight="1" x14ac:dyDescent="0.2"/>
    <row r="5930" ht="10.5" customHeight="1" x14ac:dyDescent="0.2"/>
    <row r="5931" ht="10.5" customHeight="1" x14ac:dyDescent="0.2"/>
    <row r="5932" ht="10.5" customHeight="1" x14ac:dyDescent="0.2"/>
    <row r="5933" ht="10.5" customHeight="1" x14ac:dyDescent="0.2"/>
    <row r="5934" ht="10.5" customHeight="1" x14ac:dyDescent="0.2"/>
    <row r="5935" ht="10.5" customHeight="1" x14ac:dyDescent="0.2"/>
    <row r="5936" ht="10.5" customHeight="1" x14ac:dyDescent="0.2"/>
    <row r="5937" ht="10.5" customHeight="1" x14ac:dyDescent="0.2"/>
    <row r="5938" ht="10.5" customHeight="1" x14ac:dyDescent="0.2"/>
    <row r="5939" ht="10.5" customHeight="1" x14ac:dyDescent="0.2"/>
    <row r="5940" ht="10.5" customHeight="1" x14ac:dyDescent="0.2"/>
    <row r="5941" ht="10.5" customHeight="1" x14ac:dyDescent="0.2"/>
    <row r="5942" ht="10.5" customHeight="1" x14ac:dyDescent="0.2"/>
    <row r="5943" ht="10.5" customHeight="1" x14ac:dyDescent="0.2"/>
    <row r="5944" ht="10.5" customHeight="1" x14ac:dyDescent="0.2"/>
    <row r="5945" ht="10.5" customHeight="1" x14ac:dyDescent="0.2"/>
    <row r="5946" ht="10.5" customHeight="1" x14ac:dyDescent="0.2"/>
    <row r="5947" ht="10.5" customHeight="1" x14ac:dyDescent="0.2"/>
    <row r="5948" ht="10.5" customHeight="1" x14ac:dyDescent="0.2"/>
    <row r="5949" ht="10.5" customHeight="1" x14ac:dyDescent="0.2"/>
    <row r="5950" ht="10.5" customHeight="1" x14ac:dyDescent="0.2"/>
    <row r="5951" ht="10.5" customHeight="1" x14ac:dyDescent="0.2"/>
    <row r="5952" ht="10.5" customHeight="1" x14ac:dyDescent="0.2"/>
    <row r="5953" ht="10.5" customHeight="1" x14ac:dyDescent="0.2"/>
    <row r="5954" ht="10.5" customHeight="1" x14ac:dyDescent="0.2"/>
    <row r="5955" ht="10.5" customHeight="1" x14ac:dyDescent="0.2"/>
    <row r="5956" ht="10.5" customHeight="1" x14ac:dyDescent="0.2"/>
    <row r="5957" ht="10.5" customHeight="1" x14ac:dyDescent="0.2"/>
    <row r="5958" ht="10.5" customHeight="1" x14ac:dyDescent="0.2"/>
    <row r="5959" ht="10.5" customHeight="1" x14ac:dyDescent="0.2"/>
    <row r="5960" ht="10.5" customHeight="1" x14ac:dyDescent="0.2"/>
    <row r="5961" ht="10.5" customHeight="1" x14ac:dyDescent="0.2"/>
    <row r="5962" ht="10.5" customHeight="1" x14ac:dyDescent="0.2"/>
    <row r="5963" ht="10.5" customHeight="1" x14ac:dyDescent="0.2"/>
    <row r="5964" ht="10.5" customHeight="1" x14ac:dyDescent="0.2"/>
    <row r="5965" ht="10.5" customHeight="1" x14ac:dyDescent="0.2"/>
    <row r="5966" ht="10.5" customHeight="1" x14ac:dyDescent="0.2"/>
    <row r="5967" ht="10.5" customHeight="1" x14ac:dyDescent="0.2"/>
    <row r="5968" ht="10.5" customHeight="1" x14ac:dyDescent="0.2"/>
    <row r="5969" ht="10.5" customHeight="1" x14ac:dyDescent="0.2"/>
    <row r="5970" ht="10.5" customHeight="1" x14ac:dyDescent="0.2"/>
    <row r="5971" ht="10.5" customHeight="1" x14ac:dyDescent="0.2"/>
    <row r="5972" ht="10.5" customHeight="1" x14ac:dyDescent="0.2"/>
    <row r="5973" ht="10.5" customHeight="1" x14ac:dyDescent="0.2"/>
    <row r="5974" ht="10.5" customHeight="1" x14ac:dyDescent="0.2"/>
    <row r="5975" ht="10.5" customHeight="1" x14ac:dyDescent="0.2"/>
    <row r="5976" ht="10.5" customHeight="1" x14ac:dyDescent="0.2"/>
    <row r="5977" ht="10.5" customHeight="1" x14ac:dyDescent="0.2"/>
    <row r="5978" ht="10.5" customHeight="1" x14ac:dyDescent="0.2"/>
    <row r="5979" ht="10.5" customHeight="1" x14ac:dyDescent="0.2"/>
    <row r="5980" ht="10.5" customHeight="1" x14ac:dyDescent="0.2"/>
    <row r="5981" ht="10.5" customHeight="1" x14ac:dyDescent="0.2"/>
    <row r="5982" ht="10.5" customHeight="1" x14ac:dyDescent="0.2"/>
    <row r="5983" ht="10.5" customHeight="1" x14ac:dyDescent="0.2"/>
    <row r="5984" ht="10.5" customHeight="1" x14ac:dyDescent="0.2"/>
    <row r="5985" ht="10.5" customHeight="1" x14ac:dyDescent="0.2"/>
    <row r="5986" ht="10.5" customHeight="1" x14ac:dyDescent="0.2"/>
    <row r="5987" ht="10.5" customHeight="1" x14ac:dyDescent="0.2"/>
    <row r="5988" ht="10.5" customHeight="1" x14ac:dyDescent="0.2"/>
    <row r="5989" ht="10.5" customHeight="1" x14ac:dyDescent="0.2"/>
    <row r="5990" ht="10.5" customHeight="1" x14ac:dyDescent="0.2"/>
    <row r="5991" ht="10.5" customHeight="1" x14ac:dyDescent="0.2"/>
    <row r="5992" ht="10.5" customHeight="1" x14ac:dyDescent="0.2"/>
    <row r="5993" ht="10.5" customHeight="1" x14ac:dyDescent="0.2"/>
    <row r="5994" ht="10.5" customHeight="1" x14ac:dyDescent="0.2"/>
    <row r="5995" ht="10.5" customHeight="1" x14ac:dyDescent="0.2"/>
    <row r="5996" ht="10.5" customHeight="1" x14ac:dyDescent="0.2"/>
    <row r="5997" ht="10.5" customHeight="1" x14ac:dyDescent="0.2"/>
    <row r="5998" ht="10.5" customHeight="1" x14ac:dyDescent="0.2"/>
    <row r="5999" ht="10.5" customHeight="1" x14ac:dyDescent="0.2"/>
    <row r="6000" ht="10.5" customHeight="1" x14ac:dyDescent="0.2"/>
    <row r="6001" ht="10.5" customHeight="1" x14ac:dyDescent="0.2"/>
    <row r="6002" ht="10.5" customHeight="1" x14ac:dyDescent="0.2"/>
    <row r="6003" ht="10.5" customHeight="1" x14ac:dyDescent="0.2"/>
    <row r="6004" ht="10.5" customHeight="1" x14ac:dyDescent="0.2"/>
    <row r="6005" ht="10.5" customHeight="1" x14ac:dyDescent="0.2"/>
    <row r="6006" ht="10.5" customHeight="1" x14ac:dyDescent="0.2"/>
    <row r="6007" ht="10.5" customHeight="1" x14ac:dyDescent="0.2"/>
    <row r="6008" ht="10.5" customHeight="1" x14ac:dyDescent="0.2"/>
    <row r="6009" ht="10.5" customHeight="1" x14ac:dyDescent="0.2"/>
    <row r="6010" ht="10.5" customHeight="1" x14ac:dyDescent="0.2"/>
    <row r="6011" ht="10.5" customHeight="1" x14ac:dyDescent="0.2"/>
    <row r="6012" ht="10.5" customHeight="1" x14ac:dyDescent="0.2"/>
    <row r="6013" ht="10.5" customHeight="1" x14ac:dyDescent="0.2"/>
    <row r="6014" ht="10.5" customHeight="1" x14ac:dyDescent="0.2"/>
    <row r="6015" ht="10.5" customHeight="1" x14ac:dyDescent="0.2"/>
    <row r="6016" ht="10.5" customHeight="1" x14ac:dyDescent="0.2"/>
    <row r="6017" ht="10.5" customHeight="1" x14ac:dyDescent="0.2"/>
    <row r="6018" ht="10.5" customHeight="1" x14ac:dyDescent="0.2"/>
    <row r="6019" ht="10.5" customHeight="1" x14ac:dyDescent="0.2"/>
    <row r="6020" ht="10.5" customHeight="1" x14ac:dyDescent="0.2"/>
    <row r="6021" ht="10.5" customHeight="1" x14ac:dyDescent="0.2"/>
    <row r="6022" ht="10.5" customHeight="1" x14ac:dyDescent="0.2"/>
    <row r="6023" ht="10.5" customHeight="1" x14ac:dyDescent="0.2"/>
    <row r="6024" ht="10.5" customHeight="1" x14ac:dyDescent="0.2"/>
    <row r="6025" ht="10.5" customHeight="1" x14ac:dyDescent="0.2"/>
    <row r="6026" ht="10.5" customHeight="1" x14ac:dyDescent="0.2"/>
    <row r="6027" ht="10.5" customHeight="1" x14ac:dyDescent="0.2"/>
    <row r="6028" ht="10.5" customHeight="1" x14ac:dyDescent="0.2"/>
    <row r="6029" ht="10.5" customHeight="1" x14ac:dyDescent="0.2"/>
    <row r="6030" ht="10.5" customHeight="1" x14ac:dyDescent="0.2"/>
    <row r="6031" ht="10.5" customHeight="1" x14ac:dyDescent="0.2"/>
    <row r="6032" ht="10.5" customHeight="1" x14ac:dyDescent="0.2"/>
    <row r="6033" ht="10.5" customHeight="1" x14ac:dyDescent="0.2"/>
    <row r="6034" ht="10.5" customHeight="1" x14ac:dyDescent="0.2"/>
    <row r="6035" ht="10.5" customHeight="1" x14ac:dyDescent="0.2"/>
    <row r="6036" ht="10.5" customHeight="1" x14ac:dyDescent="0.2"/>
    <row r="6037" ht="10.5" customHeight="1" x14ac:dyDescent="0.2"/>
    <row r="6038" ht="10.5" customHeight="1" x14ac:dyDescent="0.2"/>
    <row r="6039" ht="10.5" customHeight="1" x14ac:dyDescent="0.2"/>
    <row r="6040" ht="10.5" customHeight="1" x14ac:dyDescent="0.2"/>
    <row r="6041" ht="10.5" customHeight="1" x14ac:dyDescent="0.2"/>
    <row r="6042" ht="10.5" customHeight="1" x14ac:dyDescent="0.2"/>
    <row r="6043" ht="10.5" customHeight="1" x14ac:dyDescent="0.2"/>
    <row r="6044" ht="10.5" customHeight="1" x14ac:dyDescent="0.2"/>
    <row r="6045" ht="10.5" customHeight="1" x14ac:dyDescent="0.2"/>
    <row r="6046" ht="10.5" customHeight="1" x14ac:dyDescent="0.2"/>
    <row r="6047" ht="10.5" customHeight="1" x14ac:dyDescent="0.2"/>
    <row r="6048" ht="10.5" customHeight="1" x14ac:dyDescent="0.2"/>
    <row r="6049" ht="10.5" customHeight="1" x14ac:dyDescent="0.2"/>
    <row r="6050" ht="10.5" customHeight="1" x14ac:dyDescent="0.2"/>
    <row r="6051" ht="10.5" customHeight="1" x14ac:dyDescent="0.2"/>
    <row r="6052" ht="10.5" customHeight="1" x14ac:dyDescent="0.2"/>
    <row r="6053" ht="10.5" customHeight="1" x14ac:dyDescent="0.2"/>
    <row r="6054" ht="10.5" customHeight="1" x14ac:dyDescent="0.2"/>
    <row r="6055" ht="10.5" customHeight="1" x14ac:dyDescent="0.2"/>
    <row r="6056" ht="10.5" customHeight="1" x14ac:dyDescent="0.2"/>
    <row r="6057" ht="10.5" customHeight="1" x14ac:dyDescent="0.2"/>
    <row r="6058" ht="10.5" customHeight="1" x14ac:dyDescent="0.2"/>
    <row r="6059" ht="10.5" customHeight="1" x14ac:dyDescent="0.2"/>
    <row r="6060" ht="10.5" customHeight="1" x14ac:dyDescent="0.2"/>
    <row r="6061" ht="10.5" customHeight="1" x14ac:dyDescent="0.2"/>
    <row r="6062" ht="10.5" customHeight="1" x14ac:dyDescent="0.2"/>
    <row r="6063" ht="10.5" customHeight="1" x14ac:dyDescent="0.2"/>
    <row r="6064" ht="10.5" customHeight="1" x14ac:dyDescent="0.2"/>
    <row r="6065" ht="10.5" customHeight="1" x14ac:dyDescent="0.2"/>
    <row r="6066" ht="10.5" customHeight="1" x14ac:dyDescent="0.2"/>
    <row r="6067" ht="10.5" customHeight="1" x14ac:dyDescent="0.2"/>
    <row r="6068" ht="10.5" customHeight="1" x14ac:dyDescent="0.2"/>
    <row r="6069" ht="10.5" customHeight="1" x14ac:dyDescent="0.2"/>
    <row r="6070" ht="10.5" customHeight="1" x14ac:dyDescent="0.2"/>
    <row r="6071" ht="10.5" customHeight="1" x14ac:dyDescent="0.2"/>
    <row r="6072" ht="10.5" customHeight="1" x14ac:dyDescent="0.2"/>
    <row r="6073" ht="10.5" customHeight="1" x14ac:dyDescent="0.2"/>
    <row r="6074" ht="10.5" customHeight="1" x14ac:dyDescent="0.2"/>
    <row r="6075" ht="10.5" customHeight="1" x14ac:dyDescent="0.2"/>
    <row r="6076" ht="10.5" customHeight="1" x14ac:dyDescent="0.2"/>
    <row r="6077" ht="10.5" customHeight="1" x14ac:dyDescent="0.2"/>
    <row r="6078" ht="10.5" customHeight="1" x14ac:dyDescent="0.2"/>
    <row r="6079" ht="10.5" customHeight="1" x14ac:dyDescent="0.2"/>
    <row r="6080" ht="10.5" customHeight="1" x14ac:dyDescent="0.2"/>
    <row r="6081" ht="10.5" customHeight="1" x14ac:dyDescent="0.2"/>
    <row r="6082" ht="10.5" customHeight="1" x14ac:dyDescent="0.2"/>
    <row r="6083" ht="10.5" customHeight="1" x14ac:dyDescent="0.2"/>
    <row r="6084" ht="10.5" customHeight="1" x14ac:dyDescent="0.2"/>
    <row r="6085" ht="10.5" customHeight="1" x14ac:dyDescent="0.2"/>
    <row r="6086" ht="10.5" customHeight="1" x14ac:dyDescent="0.2"/>
    <row r="6087" ht="10.5" customHeight="1" x14ac:dyDescent="0.2"/>
    <row r="6088" ht="10.5" customHeight="1" x14ac:dyDescent="0.2"/>
    <row r="6089" ht="10.5" customHeight="1" x14ac:dyDescent="0.2"/>
    <row r="6090" ht="10.5" customHeight="1" x14ac:dyDescent="0.2"/>
    <row r="6091" ht="10.5" customHeight="1" x14ac:dyDescent="0.2"/>
    <row r="6092" ht="10.5" customHeight="1" x14ac:dyDescent="0.2"/>
    <row r="6093" ht="10.5" customHeight="1" x14ac:dyDescent="0.2"/>
    <row r="6094" ht="10.5" customHeight="1" x14ac:dyDescent="0.2"/>
    <row r="6095" ht="10.5" customHeight="1" x14ac:dyDescent="0.2"/>
    <row r="6096" ht="10.5" customHeight="1" x14ac:dyDescent="0.2"/>
    <row r="6097" ht="10.5" customHeight="1" x14ac:dyDescent="0.2"/>
    <row r="6098" ht="10.5" customHeight="1" x14ac:dyDescent="0.2"/>
    <row r="6099" ht="10.5" customHeight="1" x14ac:dyDescent="0.2"/>
    <row r="6100" ht="10.5" customHeight="1" x14ac:dyDescent="0.2"/>
    <row r="6101" ht="10.5" customHeight="1" x14ac:dyDescent="0.2"/>
    <row r="6102" ht="10.5" customHeight="1" x14ac:dyDescent="0.2"/>
    <row r="6103" ht="10.5" customHeight="1" x14ac:dyDescent="0.2"/>
    <row r="6104" ht="10.5" customHeight="1" x14ac:dyDescent="0.2"/>
    <row r="6105" ht="10.5" customHeight="1" x14ac:dyDescent="0.2"/>
    <row r="6106" ht="10.5" customHeight="1" x14ac:dyDescent="0.2"/>
    <row r="6107" ht="10.5" customHeight="1" x14ac:dyDescent="0.2"/>
    <row r="6108" ht="10.5" customHeight="1" x14ac:dyDescent="0.2"/>
    <row r="6109" ht="10.5" customHeight="1" x14ac:dyDescent="0.2"/>
    <row r="6110" ht="10.5" customHeight="1" x14ac:dyDescent="0.2"/>
    <row r="6111" ht="10.5" customHeight="1" x14ac:dyDescent="0.2"/>
    <row r="6112" ht="10.5" customHeight="1" x14ac:dyDescent="0.2"/>
    <row r="6113" ht="10.5" customHeight="1" x14ac:dyDescent="0.2"/>
    <row r="6114" ht="10.5" customHeight="1" x14ac:dyDescent="0.2"/>
    <row r="6115" ht="10.5" customHeight="1" x14ac:dyDescent="0.2"/>
    <row r="6116" ht="10.5" customHeight="1" x14ac:dyDescent="0.2"/>
    <row r="6117" ht="10.5" customHeight="1" x14ac:dyDescent="0.2"/>
    <row r="6118" ht="10.5" customHeight="1" x14ac:dyDescent="0.2"/>
    <row r="6119" ht="10.5" customHeight="1" x14ac:dyDescent="0.2"/>
    <row r="6120" ht="10.5" customHeight="1" x14ac:dyDescent="0.2"/>
    <row r="6121" ht="10.5" customHeight="1" x14ac:dyDescent="0.2"/>
    <row r="6122" ht="10.5" customHeight="1" x14ac:dyDescent="0.2"/>
    <row r="6123" ht="10.5" customHeight="1" x14ac:dyDescent="0.2"/>
    <row r="6124" ht="10.5" customHeight="1" x14ac:dyDescent="0.2"/>
    <row r="6125" ht="10.5" customHeight="1" x14ac:dyDescent="0.2"/>
    <row r="6126" ht="10.5" customHeight="1" x14ac:dyDescent="0.2"/>
    <row r="6127" ht="10.5" customHeight="1" x14ac:dyDescent="0.2"/>
    <row r="6128" ht="10.5" customHeight="1" x14ac:dyDescent="0.2"/>
    <row r="6129" ht="10.5" customHeight="1" x14ac:dyDescent="0.2"/>
    <row r="6130" ht="10.5" customHeight="1" x14ac:dyDescent="0.2"/>
    <row r="6131" ht="10.5" customHeight="1" x14ac:dyDescent="0.2"/>
    <row r="6132" ht="10.5" customHeight="1" x14ac:dyDescent="0.2"/>
    <row r="6133" ht="10.5" customHeight="1" x14ac:dyDescent="0.2"/>
    <row r="6134" ht="10.5" customHeight="1" x14ac:dyDescent="0.2"/>
    <row r="6135" ht="10.5" customHeight="1" x14ac:dyDescent="0.2"/>
    <row r="6136" ht="10.5" customHeight="1" x14ac:dyDescent="0.2"/>
    <row r="6137" ht="10.5" customHeight="1" x14ac:dyDescent="0.2"/>
    <row r="6138" ht="10.5" customHeight="1" x14ac:dyDescent="0.2"/>
    <row r="6139" ht="10.5" customHeight="1" x14ac:dyDescent="0.2"/>
    <row r="6140" ht="10.5" customHeight="1" x14ac:dyDescent="0.2"/>
    <row r="6141" ht="10.5" customHeight="1" x14ac:dyDescent="0.2"/>
    <row r="6142" ht="10.5" customHeight="1" x14ac:dyDescent="0.2"/>
    <row r="6143" ht="10.5" customHeight="1" x14ac:dyDescent="0.2"/>
    <row r="6144" ht="10.5" customHeight="1" x14ac:dyDescent="0.2"/>
    <row r="6145" ht="10.5" customHeight="1" x14ac:dyDescent="0.2"/>
    <row r="6146" ht="10.5" customHeight="1" x14ac:dyDescent="0.2"/>
    <row r="6147" ht="10.5" customHeight="1" x14ac:dyDescent="0.2"/>
    <row r="6148" ht="10.5" customHeight="1" x14ac:dyDescent="0.2"/>
    <row r="6149" ht="10.5" customHeight="1" x14ac:dyDescent="0.2"/>
    <row r="6150" ht="10.5" customHeight="1" x14ac:dyDescent="0.2"/>
    <row r="6151" ht="10.5" customHeight="1" x14ac:dyDescent="0.2"/>
    <row r="6152" ht="10.5" customHeight="1" x14ac:dyDescent="0.2"/>
    <row r="6153" ht="10.5" customHeight="1" x14ac:dyDescent="0.2"/>
    <row r="6154" ht="10.5" customHeight="1" x14ac:dyDescent="0.2"/>
    <row r="6155" ht="10.5" customHeight="1" x14ac:dyDescent="0.2"/>
    <row r="6156" ht="10.5" customHeight="1" x14ac:dyDescent="0.2"/>
    <row r="6157" ht="10.5" customHeight="1" x14ac:dyDescent="0.2"/>
    <row r="6158" ht="10.5" customHeight="1" x14ac:dyDescent="0.2"/>
    <row r="6159" ht="10.5" customHeight="1" x14ac:dyDescent="0.2"/>
    <row r="6160" ht="10.5" customHeight="1" x14ac:dyDescent="0.2"/>
    <row r="6161" ht="10.5" customHeight="1" x14ac:dyDescent="0.2"/>
    <row r="6162" ht="10.5" customHeight="1" x14ac:dyDescent="0.2"/>
    <row r="6163" ht="10.5" customHeight="1" x14ac:dyDescent="0.2"/>
    <row r="6164" ht="10.5" customHeight="1" x14ac:dyDescent="0.2"/>
    <row r="6165" ht="10.5" customHeight="1" x14ac:dyDescent="0.2"/>
    <row r="6166" ht="10.5" customHeight="1" x14ac:dyDescent="0.2"/>
    <row r="6167" ht="10.5" customHeight="1" x14ac:dyDescent="0.2"/>
    <row r="6168" ht="10.5" customHeight="1" x14ac:dyDescent="0.2"/>
    <row r="6169" ht="10.5" customHeight="1" x14ac:dyDescent="0.2"/>
    <row r="6170" ht="10.5" customHeight="1" x14ac:dyDescent="0.2"/>
    <row r="6171" ht="10.5" customHeight="1" x14ac:dyDescent="0.2"/>
    <row r="6172" ht="10.5" customHeight="1" x14ac:dyDescent="0.2"/>
    <row r="6173" ht="10.5" customHeight="1" x14ac:dyDescent="0.2"/>
    <row r="6174" ht="10.5" customHeight="1" x14ac:dyDescent="0.2"/>
    <row r="6175" ht="10.5" customHeight="1" x14ac:dyDescent="0.2"/>
    <row r="6176" ht="10.5" customHeight="1" x14ac:dyDescent="0.2"/>
    <row r="6177" ht="10.5" customHeight="1" x14ac:dyDescent="0.2"/>
    <row r="6178" ht="10.5" customHeight="1" x14ac:dyDescent="0.2"/>
    <row r="6179" ht="10.5" customHeight="1" x14ac:dyDescent="0.2"/>
    <row r="6180" ht="10.5" customHeight="1" x14ac:dyDescent="0.2"/>
    <row r="6181" ht="10.5" customHeight="1" x14ac:dyDescent="0.2"/>
    <row r="6182" ht="10.5" customHeight="1" x14ac:dyDescent="0.2"/>
    <row r="6183" ht="10.5" customHeight="1" x14ac:dyDescent="0.2"/>
    <row r="6184" ht="10.5" customHeight="1" x14ac:dyDescent="0.2"/>
    <row r="6185" ht="10.5" customHeight="1" x14ac:dyDescent="0.2"/>
    <row r="6186" ht="10.5" customHeight="1" x14ac:dyDescent="0.2"/>
    <row r="6187" ht="10.5" customHeight="1" x14ac:dyDescent="0.2"/>
    <row r="6188" ht="10.5" customHeight="1" x14ac:dyDescent="0.2"/>
    <row r="6189" ht="10.5" customHeight="1" x14ac:dyDescent="0.2"/>
    <row r="6190" ht="10.5" customHeight="1" x14ac:dyDescent="0.2"/>
    <row r="6191" ht="10.5" customHeight="1" x14ac:dyDescent="0.2"/>
    <row r="6192" ht="10.5" customHeight="1" x14ac:dyDescent="0.2"/>
    <row r="6193" ht="10.5" customHeight="1" x14ac:dyDescent="0.2"/>
    <row r="6194" ht="10.5" customHeight="1" x14ac:dyDescent="0.2"/>
    <row r="6195" ht="10.5" customHeight="1" x14ac:dyDescent="0.2"/>
    <row r="6196" ht="10.5" customHeight="1" x14ac:dyDescent="0.2"/>
    <row r="6197" ht="10.5" customHeight="1" x14ac:dyDescent="0.2"/>
    <row r="6198" ht="10.5" customHeight="1" x14ac:dyDescent="0.2"/>
    <row r="6199" ht="10.5" customHeight="1" x14ac:dyDescent="0.2"/>
    <row r="6200" ht="10.5" customHeight="1" x14ac:dyDescent="0.2"/>
    <row r="6201" ht="10.5" customHeight="1" x14ac:dyDescent="0.2"/>
    <row r="6202" ht="10.5" customHeight="1" x14ac:dyDescent="0.2"/>
    <row r="6203" ht="10.5" customHeight="1" x14ac:dyDescent="0.2"/>
    <row r="6204" ht="10.5" customHeight="1" x14ac:dyDescent="0.2"/>
    <row r="6205" ht="10.5" customHeight="1" x14ac:dyDescent="0.2"/>
    <row r="6206" ht="10.5" customHeight="1" x14ac:dyDescent="0.2"/>
    <row r="6207" ht="10.5" customHeight="1" x14ac:dyDescent="0.2"/>
    <row r="6208" ht="10.5" customHeight="1" x14ac:dyDescent="0.2"/>
    <row r="6209" ht="10.5" customHeight="1" x14ac:dyDescent="0.2"/>
    <row r="6210" ht="10.5" customHeight="1" x14ac:dyDescent="0.2"/>
    <row r="6211" ht="10.5" customHeight="1" x14ac:dyDescent="0.2"/>
    <row r="6212" ht="10.5" customHeight="1" x14ac:dyDescent="0.2"/>
    <row r="6213" ht="10.5" customHeight="1" x14ac:dyDescent="0.2"/>
    <row r="6214" ht="10.5" customHeight="1" x14ac:dyDescent="0.2"/>
    <row r="6215" ht="10.5" customHeight="1" x14ac:dyDescent="0.2"/>
    <row r="6216" ht="10.5" customHeight="1" x14ac:dyDescent="0.2"/>
    <row r="6217" ht="10.5" customHeight="1" x14ac:dyDescent="0.2"/>
    <row r="6218" ht="10.5" customHeight="1" x14ac:dyDescent="0.2"/>
    <row r="6219" ht="10.5" customHeight="1" x14ac:dyDescent="0.2"/>
    <row r="6220" ht="10.5" customHeight="1" x14ac:dyDescent="0.2"/>
    <row r="6221" ht="10.5" customHeight="1" x14ac:dyDescent="0.2"/>
    <row r="6222" ht="10.5" customHeight="1" x14ac:dyDescent="0.2"/>
    <row r="6223" ht="10.5" customHeight="1" x14ac:dyDescent="0.2"/>
    <row r="6224" ht="10.5" customHeight="1" x14ac:dyDescent="0.2"/>
    <row r="6225" ht="10.5" customHeight="1" x14ac:dyDescent="0.2"/>
    <row r="6226" ht="10.5" customHeight="1" x14ac:dyDescent="0.2"/>
    <row r="6227" ht="10.5" customHeight="1" x14ac:dyDescent="0.2"/>
    <row r="6228" ht="10.5" customHeight="1" x14ac:dyDescent="0.2"/>
    <row r="6229" ht="10.5" customHeight="1" x14ac:dyDescent="0.2"/>
    <row r="6230" ht="10.5" customHeight="1" x14ac:dyDescent="0.2"/>
    <row r="6231" ht="10.5" customHeight="1" x14ac:dyDescent="0.2"/>
    <row r="6232" ht="10.5" customHeight="1" x14ac:dyDescent="0.2"/>
    <row r="6233" ht="10.5" customHeight="1" x14ac:dyDescent="0.2"/>
    <row r="6234" ht="10.5" customHeight="1" x14ac:dyDescent="0.2"/>
    <row r="6235" ht="10.5" customHeight="1" x14ac:dyDescent="0.2"/>
    <row r="6236" ht="10.5" customHeight="1" x14ac:dyDescent="0.2"/>
    <row r="6237" ht="10.5" customHeight="1" x14ac:dyDescent="0.2"/>
    <row r="6238" ht="10.5" customHeight="1" x14ac:dyDescent="0.2"/>
    <row r="6239" ht="10.5" customHeight="1" x14ac:dyDescent="0.2"/>
    <row r="6240" ht="10.5" customHeight="1" x14ac:dyDescent="0.2"/>
    <row r="6241" ht="10.5" customHeight="1" x14ac:dyDescent="0.2"/>
    <row r="6242" ht="10.5" customHeight="1" x14ac:dyDescent="0.2"/>
    <row r="6243" ht="10.5" customHeight="1" x14ac:dyDescent="0.2"/>
    <row r="6244" ht="10.5" customHeight="1" x14ac:dyDescent="0.2"/>
    <row r="6245" ht="10.5" customHeight="1" x14ac:dyDescent="0.2"/>
    <row r="6246" ht="10.5" customHeight="1" x14ac:dyDescent="0.2"/>
    <row r="6247" ht="10.5" customHeight="1" x14ac:dyDescent="0.2"/>
    <row r="6248" ht="10.5" customHeight="1" x14ac:dyDescent="0.2"/>
    <row r="6249" ht="10.5" customHeight="1" x14ac:dyDescent="0.2"/>
    <row r="6250" ht="10.5" customHeight="1" x14ac:dyDescent="0.2"/>
    <row r="6251" ht="10.5" customHeight="1" x14ac:dyDescent="0.2"/>
    <row r="6252" ht="10.5" customHeight="1" x14ac:dyDescent="0.2"/>
    <row r="6253" ht="10.5" customHeight="1" x14ac:dyDescent="0.2"/>
    <row r="6254" ht="10.5" customHeight="1" x14ac:dyDescent="0.2"/>
    <row r="6255" ht="10.5" customHeight="1" x14ac:dyDescent="0.2"/>
    <row r="6256" ht="10.5" customHeight="1" x14ac:dyDescent="0.2"/>
    <row r="6257" ht="10.5" customHeight="1" x14ac:dyDescent="0.2"/>
    <row r="6258" ht="10.5" customHeight="1" x14ac:dyDescent="0.2"/>
    <row r="6259" ht="10.5" customHeight="1" x14ac:dyDescent="0.2"/>
    <row r="6260" ht="10.5" customHeight="1" x14ac:dyDescent="0.2"/>
    <row r="6261" ht="10.5" customHeight="1" x14ac:dyDescent="0.2"/>
    <row r="6262" ht="10.5" customHeight="1" x14ac:dyDescent="0.2"/>
    <row r="6263" ht="10.5" customHeight="1" x14ac:dyDescent="0.2"/>
    <row r="6264" ht="10.5" customHeight="1" x14ac:dyDescent="0.2"/>
    <row r="6265" ht="10.5" customHeight="1" x14ac:dyDescent="0.2"/>
    <row r="6266" ht="10.5" customHeight="1" x14ac:dyDescent="0.2"/>
    <row r="6267" ht="10.5" customHeight="1" x14ac:dyDescent="0.2"/>
    <row r="6268" ht="10.5" customHeight="1" x14ac:dyDescent="0.2"/>
    <row r="6269" ht="10.5" customHeight="1" x14ac:dyDescent="0.2"/>
    <row r="6270" ht="10.5" customHeight="1" x14ac:dyDescent="0.2"/>
    <row r="6271" ht="10.5" customHeight="1" x14ac:dyDescent="0.2"/>
    <row r="6272" ht="10.5" customHeight="1" x14ac:dyDescent="0.2"/>
    <row r="6273" ht="10.5" customHeight="1" x14ac:dyDescent="0.2"/>
    <row r="6274" ht="10.5" customHeight="1" x14ac:dyDescent="0.2"/>
    <row r="6275" ht="10.5" customHeight="1" x14ac:dyDescent="0.2"/>
    <row r="6276" ht="10.5" customHeight="1" x14ac:dyDescent="0.2"/>
    <row r="6277" ht="10.5" customHeight="1" x14ac:dyDescent="0.2"/>
    <row r="6278" ht="10.5" customHeight="1" x14ac:dyDescent="0.2"/>
    <row r="6279" ht="10.5" customHeight="1" x14ac:dyDescent="0.2"/>
    <row r="6280" ht="10.5" customHeight="1" x14ac:dyDescent="0.2"/>
    <row r="6281" ht="10.5" customHeight="1" x14ac:dyDescent="0.2"/>
    <row r="6282" ht="10.5" customHeight="1" x14ac:dyDescent="0.2"/>
    <row r="6283" ht="10.5" customHeight="1" x14ac:dyDescent="0.2"/>
    <row r="6284" ht="10.5" customHeight="1" x14ac:dyDescent="0.2"/>
    <row r="6285" ht="10.5" customHeight="1" x14ac:dyDescent="0.2"/>
    <row r="6286" ht="10.5" customHeight="1" x14ac:dyDescent="0.2"/>
    <row r="6287" ht="10.5" customHeight="1" x14ac:dyDescent="0.2"/>
    <row r="6288" ht="10.5" customHeight="1" x14ac:dyDescent="0.2"/>
    <row r="6289" ht="10.5" customHeight="1" x14ac:dyDescent="0.2"/>
    <row r="6290" ht="10.5" customHeight="1" x14ac:dyDescent="0.2"/>
    <row r="6291" ht="10.5" customHeight="1" x14ac:dyDescent="0.2"/>
    <row r="6292" ht="10.5" customHeight="1" x14ac:dyDescent="0.2"/>
    <row r="6293" ht="10.5" customHeight="1" x14ac:dyDescent="0.2"/>
    <row r="6294" ht="10.5" customHeight="1" x14ac:dyDescent="0.2"/>
    <row r="6295" ht="10.5" customHeight="1" x14ac:dyDescent="0.2"/>
    <row r="6296" ht="10.5" customHeight="1" x14ac:dyDescent="0.2"/>
    <row r="6297" ht="10.5" customHeight="1" x14ac:dyDescent="0.2"/>
    <row r="6298" ht="10.5" customHeight="1" x14ac:dyDescent="0.2"/>
    <row r="6299" ht="10.5" customHeight="1" x14ac:dyDescent="0.2"/>
    <row r="6300" ht="10.5" customHeight="1" x14ac:dyDescent="0.2"/>
    <row r="6301" ht="10.5" customHeight="1" x14ac:dyDescent="0.2"/>
    <row r="6302" ht="10.5" customHeight="1" x14ac:dyDescent="0.2"/>
    <row r="6303" ht="10.5" customHeight="1" x14ac:dyDescent="0.2"/>
    <row r="6304" ht="10.5" customHeight="1" x14ac:dyDescent="0.2"/>
    <row r="6305" ht="10.5" customHeight="1" x14ac:dyDescent="0.2"/>
    <row r="6306" ht="10.5" customHeight="1" x14ac:dyDescent="0.2"/>
    <row r="6307" ht="10.5" customHeight="1" x14ac:dyDescent="0.2"/>
    <row r="6308" ht="10.5" customHeight="1" x14ac:dyDescent="0.2"/>
    <row r="6309" ht="10.5" customHeight="1" x14ac:dyDescent="0.2"/>
    <row r="6310" ht="10.5" customHeight="1" x14ac:dyDescent="0.2"/>
    <row r="6311" ht="10.5" customHeight="1" x14ac:dyDescent="0.2"/>
    <row r="6312" ht="10.5" customHeight="1" x14ac:dyDescent="0.2"/>
    <row r="6313" ht="10.5" customHeight="1" x14ac:dyDescent="0.2"/>
    <row r="6314" ht="10.5" customHeight="1" x14ac:dyDescent="0.2"/>
    <row r="6315" ht="10.5" customHeight="1" x14ac:dyDescent="0.2"/>
    <row r="6316" ht="10.5" customHeight="1" x14ac:dyDescent="0.2"/>
    <row r="6317" ht="10.5" customHeight="1" x14ac:dyDescent="0.2"/>
    <row r="6318" ht="10.5" customHeight="1" x14ac:dyDescent="0.2"/>
    <row r="6319" ht="10.5" customHeight="1" x14ac:dyDescent="0.2"/>
    <row r="6320" ht="10.5" customHeight="1" x14ac:dyDescent="0.2"/>
    <row r="6321" ht="10.5" customHeight="1" x14ac:dyDescent="0.2"/>
    <row r="6322" ht="10.5" customHeight="1" x14ac:dyDescent="0.2"/>
    <row r="6323" ht="10.5" customHeight="1" x14ac:dyDescent="0.2"/>
    <row r="6324" ht="10.5" customHeight="1" x14ac:dyDescent="0.2"/>
    <row r="6325" ht="10.5" customHeight="1" x14ac:dyDescent="0.2"/>
    <row r="6326" ht="10.5" customHeight="1" x14ac:dyDescent="0.2"/>
    <row r="6327" ht="10.5" customHeight="1" x14ac:dyDescent="0.2"/>
    <row r="6328" ht="10.5" customHeight="1" x14ac:dyDescent="0.2"/>
    <row r="6329" ht="10.5" customHeight="1" x14ac:dyDescent="0.2"/>
    <row r="6330" ht="10.5" customHeight="1" x14ac:dyDescent="0.2"/>
    <row r="6331" ht="10.5" customHeight="1" x14ac:dyDescent="0.2"/>
    <row r="6332" ht="10.5" customHeight="1" x14ac:dyDescent="0.2"/>
    <row r="6333" ht="10.5" customHeight="1" x14ac:dyDescent="0.2"/>
    <row r="6334" ht="10.5" customHeight="1" x14ac:dyDescent="0.2"/>
    <row r="6335" ht="10.5" customHeight="1" x14ac:dyDescent="0.2"/>
    <row r="6336" ht="10.5" customHeight="1" x14ac:dyDescent="0.2"/>
    <row r="6337" ht="10.5" customHeight="1" x14ac:dyDescent="0.2"/>
    <row r="6338" ht="10.5" customHeight="1" x14ac:dyDescent="0.2"/>
    <row r="6339" ht="10.5" customHeight="1" x14ac:dyDescent="0.2"/>
    <row r="6340" ht="10.5" customHeight="1" x14ac:dyDescent="0.2"/>
    <row r="6341" ht="10.5" customHeight="1" x14ac:dyDescent="0.2"/>
    <row r="6342" ht="10.5" customHeight="1" x14ac:dyDescent="0.2"/>
    <row r="6343" ht="10.5" customHeight="1" x14ac:dyDescent="0.2"/>
    <row r="6344" ht="10.5" customHeight="1" x14ac:dyDescent="0.2"/>
    <row r="6345" ht="10.5" customHeight="1" x14ac:dyDescent="0.2"/>
    <row r="6346" ht="10.5" customHeight="1" x14ac:dyDescent="0.2"/>
    <row r="6347" ht="10.5" customHeight="1" x14ac:dyDescent="0.2"/>
    <row r="6348" ht="10.5" customHeight="1" x14ac:dyDescent="0.2"/>
    <row r="6349" ht="10.5" customHeight="1" x14ac:dyDescent="0.2"/>
    <row r="6350" ht="10.5" customHeight="1" x14ac:dyDescent="0.2"/>
    <row r="6351" ht="10.5" customHeight="1" x14ac:dyDescent="0.2"/>
    <row r="6352" ht="10.5" customHeight="1" x14ac:dyDescent="0.2"/>
    <row r="6353" ht="10.5" customHeight="1" x14ac:dyDescent="0.2"/>
    <row r="6354" ht="10.5" customHeight="1" x14ac:dyDescent="0.2"/>
    <row r="6355" ht="10.5" customHeight="1" x14ac:dyDescent="0.2"/>
    <row r="6356" ht="10.5" customHeight="1" x14ac:dyDescent="0.2"/>
    <row r="6357" ht="10.5" customHeight="1" x14ac:dyDescent="0.2"/>
    <row r="6358" ht="10.5" customHeight="1" x14ac:dyDescent="0.2"/>
    <row r="6359" ht="10.5" customHeight="1" x14ac:dyDescent="0.2"/>
    <row r="6360" ht="10.5" customHeight="1" x14ac:dyDescent="0.2"/>
    <row r="6361" ht="10.5" customHeight="1" x14ac:dyDescent="0.2"/>
    <row r="6362" ht="10.5" customHeight="1" x14ac:dyDescent="0.2"/>
    <row r="6363" ht="10.5" customHeight="1" x14ac:dyDescent="0.2"/>
    <row r="6364" ht="10.5" customHeight="1" x14ac:dyDescent="0.2"/>
    <row r="6365" ht="10.5" customHeight="1" x14ac:dyDescent="0.2"/>
    <row r="6366" ht="10.5" customHeight="1" x14ac:dyDescent="0.2"/>
    <row r="6367" ht="10.5" customHeight="1" x14ac:dyDescent="0.2"/>
    <row r="6368" ht="10.5" customHeight="1" x14ac:dyDescent="0.2"/>
    <row r="6369" ht="10.5" customHeight="1" x14ac:dyDescent="0.2"/>
    <row r="6370" ht="10.5" customHeight="1" x14ac:dyDescent="0.2"/>
    <row r="6371" ht="10.5" customHeight="1" x14ac:dyDescent="0.2"/>
    <row r="6372" ht="10.5" customHeight="1" x14ac:dyDescent="0.2"/>
    <row r="6373" ht="10.5" customHeight="1" x14ac:dyDescent="0.2"/>
    <row r="6374" ht="10.5" customHeight="1" x14ac:dyDescent="0.2"/>
    <row r="6375" ht="10.5" customHeight="1" x14ac:dyDescent="0.2"/>
    <row r="6376" ht="10.5" customHeight="1" x14ac:dyDescent="0.2"/>
    <row r="6377" ht="10.5" customHeight="1" x14ac:dyDescent="0.2"/>
    <row r="6378" ht="10.5" customHeight="1" x14ac:dyDescent="0.2"/>
    <row r="6379" ht="10.5" customHeight="1" x14ac:dyDescent="0.2"/>
    <row r="6380" ht="10.5" customHeight="1" x14ac:dyDescent="0.2"/>
    <row r="6381" ht="10.5" customHeight="1" x14ac:dyDescent="0.2"/>
    <row r="6382" ht="10.5" customHeight="1" x14ac:dyDescent="0.2"/>
    <row r="6383" ht="10.5" customHeight="1" x14ac:dyDescent="0.2"/>
    <row r="6384" ht="10.5" customHeight="1" x14ac:dyDescent="0.2"/>
    <row r="6385" ht="10.5" customHeight="1" x14ac:dyDescent="0.2"/>
    <row r="6386" ht="10.5" customHeight="1" x14ac:dyDescent="0.2"/>
    <row r="6387" ht="10.5" customHeight="1" x14ac:dyDescent="0.2"/>
    <row r="6388" ht="10.5" customHeight="1" x14ac:dyDescent="0.2"/>
    <row r="6389" ht="10.5" customHeight="1" x14ac:dyDescent="0.2"/>
    <row r="6390" ht="10.5" customHeight="1" x14ac:dyDescent="0.2"/>
    <row r="6391" ht="10.5" customHeight="1" x14ac:dyDescent="0.2"/>
    <row r="6392" ht="10.5" customHeight="1" x14ac:dyDescent="0.2"/>
    <row r="6393" ht="10.5" customHeight="1" x14ac:dyDescent="0.2"/>
    <row r="6394" ht="10.5" customHeight="1" x14ac:dyDescent="0.2"/>
    <row r="6395" ht="10.5" customHeight="1" x14ac:dyDescent="0.2"/>
    <row r="6396" ht="10.5" customHeight="1" x14ac:dyDescent="0.2"/>
    <row r="6397" ht="10.5" customHeight="1" x14ac:dyDescent="0.2"/>
    <row r="6398" ht="10.5" customHeight="1" x14ac:dyDescent="0.2"/>
    <row r="6399" ht="10.5" customHeight="1" x14ac:dyDescent="0.2"/>
    <row r="6400" ht="10.5" customHeight="1" x14ac:dyDescent="0.2"/>
    <row r="6401" ht="10.5" customHeight="1" x14ac:dyDescent="0.2"/>
    <row r="6402" ht="10.5" customHeight="1" x14ac:dyDescent="0.2"/>
    <row r="6403" ht="10.5" customHeight="1" x14ac:dyDescent="0.2"/>
    <row r="6404" ht="10.5" customHeight="1" x14ac:dyDescent="0.2"/>
    <row r="6405" ht="10.5" customHeight="1" x14ac:dyDescent="0.2"/>
    <row r="6406" ht="10.5" customHeight="1" x14ac:dyDescent="0.2"/>
    <row r="6407" ht="10.5" customHeight="1" x14ac:dyDescent="0.2"/>
    <row r="6408" ht="10.5" customHeight="1" x14ac:dyDescent="0.2"/>
    <row r="6409" ht="10.5" customHeight="1" x14ac:dyDescent="0.2"/>
    <row r="6410" ht="10.5" customHeight="1" x14ac:dyDescent="0.2"/>
    <row r="6411" ht="10.5" customHeight="1" x14ac:dyDescent="0.2"/>
    <row r="6412" ht="10.5" customHeight="1" x14ac:dyDescent="0.2"/>
    <row r="6413" ht="10.5" customHeight="1" x14ac:dyDescent="0.2"/>
    <row r="6414" ht="10.5" customHeight="1" x14ac:dyDescent="0.2"/>
    <row r="6415" ht="10.5" customHeight="1" x14ac:dyDescent="0.2"/>
    <row r="6416" ht="10.5" customHeight="1" x14ac:dyDescent="0.2"/>
    <row r="6417" ht="10.5" customHeight="1" x14ac:dyDescent="0.2"/>
    <row r="6418" ht="10.5" customHeight="1" x14ac:dyDescent="0.2"/>
    <row r="6419" ht="10.5" customHeight="1" x14ac:dyDescent="0.2"/>
    <row r="6420" ht="10.5" customHeight="1" x14ac:dyDescent="0.2"/>
    <row r="6421" ht="10.5" customHeight="1" x14ac:dyDescent="0.2"/>
    <row r="6422" ht="10.5" customHeight="1" x14ac:dyDescent="0.2"/>
    <row r="6423" ht="10.5" customHeight="1" x14ac:dyDescent="0.2"/>
    <row r="6424" ht="10.5" customHeight="1" x14ac:dyDescent="0.2"/>
    <row r="6425" ht="10.5" customHeight="1" x14ac:dyDescent="0.2"/>
    <row r="6426" ht="10.5" customHeight="1" x14ac:dyDescent="0.2"/>
    <row r="6427" ht="10.5" customHeight="1" x14ac:dyDescent="0.2"/>
    <row r="6428" ht="10.5" customHeight="1" x14ac:dyDescent="0.2"/>
    <row r="6429" ht="10.5" customHeight="1" x14ac:dyDescent="0.2"/>
    <row r="6430" ht="10.5" customHeight="1" x14ac:dyDescent="0.2"/>
    <row r="6431" ht="10.5" customHeight="1" x14ac:dyDescent="0.2"/>
    <row r="6432" ht="10.5" customHeight="1" x14ac:dyDescent="0.2"/>
    <row r="6433" ht="10.5" customHeight="1" x14ac:dyDescent="0.2"/>
    <row r="6434" ht="10.5" customHeight="1" x14ac:dyDescent="0.2"/>
    <row r="6435" ht="10.5" customHeight="1" x14ac:dyDescent="0.2"/>
    <row r="6436" ht="10.5" customHeight="1" x14ac:dyDescent="0.2"/>
    <row r="6437" ht="10.5" customHeight="1" x14ac:dyDescent="0.2"/>
    <row r="6438" ht="10.5" customHeight="1" x14ac:dyDescent="0.2"/>
    <row r="6439" ht="10.5" customHeight="1" x14ac:dyDescent="0.2"/>
    <row r="6440" ht="10.5" customHeight="1" x14ac:dyDescent="0.2"/>
    <row r="6441" ht="10.5" customHeight="1" x14ac:dyDescent="0.2"/>
    <row r="6442" ht="10.5" customHeight="1" x14ac:dyDescent="0.2"/>
    <row r="6443" ht="10.5" customHeight="1" x14ac:dyDescent="0.2"/>
    <row r="6444" ht="10.5" customHeight="1" x14ac:dyDescent="0.2"/>
    <row r="6445" ht="10.5" customHeight="1" x14ac:dyDescent="0.2"/>
    <row r="6446" ht="10.5" customHeight="1" x14ac:dyDescent="0.2"/>
    <row r="6447" ht="10.5" customHeight="1" x14ac:dyDescent="0.2"/>
    <row r="6448" ht="10.5" customHeight="1" x14ac:dyDescent="0.2"/>
    <row r="6449" ht="10.5" customHeight="1" x14ac:dyDescent="0.2"/>
    <row r="6450" ht="10.5" customHeight="1" x14ac:dyDescent="0.2"/>
    <row r="6451" ht="10.5" customHeight="1" x14ac:dyDescent="0.2"/>
    <row r="6452" ht="10.5" customHeight="1" x14ac:dyDescent="0.2"/>
    <row r="6453" ht="10.5" customHeight="1" x14ac:dyDescent="0.2"/>
    <row r="6454" ht="10.5" customHeight="1" x14ac:dyDescent="0.2"/>
    <row r="6455" ht="10.5" customHeight="1" x14ac:dyDescent="0.2"/>
    <row r="6456" ht="10.5" customHeight="1" x14ac:dyDescent="0.2"/>
    <row r="6457" ht="10.5" customHeight="1" x14ac:dyDescent="0.2"/>
    <row r="6458" ht="10.5" customHeight="1" x14ac:dyDescent="0.2"/>
    <row r="6459" ht="10.5" customHeight="1" x14ac:dyDescent="0.2"/>
    <row r="6460" ht="10.5" customHeight="1" x14ac:dyDescent="0.2"/>
    <row r="6461" ht="10.5" customHeight="1" x14ac:dyDescent="0.2"/>
    <row r="6462" ht="10.5" customHeight="1" x14ac:dyDescent="0.2"/>
    <row r="6463" ht="10.5" customHeight="1" x14ac:dyDescent="0.2"/>
    <row r="6464" ht="10.5" customHeight="1" x14ac:dyDescent="0.2"/>
    <row r="6465" ht="10.5" customHeight="1" x14ac:dyDescent="0.2"/>
    <row r="6466" ht="10.5" customHeight="1" x14ac:dyDescent="0.2"/>
    <row r="6467" ht="10.5" customHeight="1" x14ac:dyDescent="0.2"/>
    <row r="6468" ht="10.5" customHeight="1" x14ac:dyDescent="0.2"/>
    <row r="6469" ht="10.5" customHeight="1" x14ac:dyDescent="0.2"/>
    <row r="6470" ht="10.5" customHeight="1" x14ac:dyDescent="0.2"/>
    <row r="6471" ht="10.5" customHeight="1" x14ac:dyDescent="0.2"/>
    <row r="6472" ht="10.5" customHeight="1" x14ac:dyDescent="0.2"/>
    <row r="6473" ht="10.5" customHeight="1" x14ac:dyDescent="0.2"/>
    <row r="6474" ht="10.5" customHeight="1" x14ac:dyDescent="0.2"/>
    <row r="6475" ht="10.5" customHeight="1" x14ac:dyDescent="0.2"/>
    <row r="6476" ht="10.5" customHeight="1" x14ac:dyDescent="0.2"/>
    <row r="6477" ht="10.5" customHeight="1" x14ac:dyDescent="0.2"/>
    <row r="6478" ht="10.5" customHeight="1" x14ac:dyDescent="0.2"/>
    <row r="6479" ht="10.5" customHeight="1" x14ac:dyDescent="0.2"/>
    <row r="6480" ht="10.5" customHeight="1" x14ac:dyDescent="0.2"/>
    <row r="6481" ht="10.5" customHeight="1" x14ac:dyDescent="0.2"/>
    <row r="6482" ht="10.5" customHeight="1" x14ac:dyDescent="0.2"/>
    <row r="6483" ht="10.5" customHeight="1" x14ac:dyDescent="0.2"/>
    <row r="6484" ht="10.5" customHeight="1" x14ac:dyDescent="0.2"/>
    <row r="6485" ht="10.5" customHeight="1" x14ac:dyDescent="0.2"/>
    <row r="6486" ht="10.5" customHeight="1" x14ac:dyDescent="0.2"/>
    <row r="6487" ht="10.5" customHeight="1" x14ac:dyDescent="0.2"/>
    <row r="6488" ht="10.5" customHeight="1" x14ac:dyDescent="0.2"/>
    <row r="6489" ht="10.5" customHeight="1" x14ac:dyDescent="0.2"/>
    <row r="6490" ht="10.5" customHeight="1" x14ac:dyDescent="0.2"/>
    <row r="6491" ht="10.5" customHeight="1" x14ac:dyDescent="0.2"/>
    <row r="6492" ht="10.5" customHeight="1" x14ac:dyDescent="0.2"/>
    <row r="6493" ht="10.5" customHeight="1" x14ac:dyDescent="0.2"/>
    <row r="6494" ht="10.5" customHeight="1" x14ac:dyDescent="0.2"/>
    <row r="6495" ht="10.5" customHeight="1" x14ac:dyDescent="0.2"/>
    <row r="6496" ht="10.5" customHeight="1" x14ac:dyDescent="0.2"/>
    <row r="6497" ht="10.5" customHeight="1" x14ac:dyDescent="0.2"/>
    <row r="6498" ht="10.5" customHeight="1" x14ac:dyDescent="0.2"/>
    <row r="6499" ht="10.5" customHeight="1" x14ac:dyDescent="0.2"/>
    <row r="6500" ht="10.5" customHeight="1" x14ac:dyDescent="0.2"/>
    <row r="6501" ht="10.5" customHeight="1" x14ac:dyDescent="0.2"/>
    <row r="6502" ht="10.5" customHeight="1" x14ac:dyDescent="0.2"/>
    <row r="6503" ht="10.5" customHeight="1" x14ac:dyDescent="0.2"/>
    <row r="6504" ht="10.5" customHeight="1" x14ac:dyDescent="0.2"/>
    <row r="6505" ht="10.5" customHeight="1" x14ac:dyDescent="0.2"/>
    <row r="6506" ht="10.5" customHeight="1" x14ac:dyDescent="0.2"/>
    <row r="6507" ht="10.5" customHeight="1" x14ac:dyDescent="0.2"/>
    <row r="6508" ht="10.5" customHeight="1" x14ac:dyDescent="0.2"/>
    <row r="6509" ht="10.5" customHeight="1" x14ac:dyDescent="0.2"/>
    <row r="6510" ht="10.5" customHeight="1" x14ac:dyDescent="0.2"/>
    <row r="6511" ht="10.5" customHeight="1" x14ac:dyDescent="0.2"/>
    <row r="6512" ht="10.5" customHeight="1" x14ac:dyDescent="0.2"/>
    <row r="6513" ht="10.5" customHeight="1" x14ac:dyDescent="0.2"/>
    <row r="6514" ht="10.5" customHeight="1" x14ac:dyDescent="0.2"/>
    <row r="6515" ht="10.5" customHeight="1" x14ac:dyDescent="0.2"/>
    <row r="6516" ht="10.5" customHeight="1" x14ac:dyDescent="0.2"/>
    <row r="6517" ht="10.5" customHeight="1" x14ac:dyDescent="0.2"/>
    <row r="6518" ht="10.5" customHeight="1" x14ac:dyDescent="0.2"/>
    <row r="6519" ht="10.5" customHeight="1" x14ac:dyDescent="0.2"/>
    <row r="6520" ht="10.5" customHeight="1" x14ac:dyDescent="0.2"/>
    <row r="6521" ht="10.5" customHeight="1" x14ac:dyDescent="0.2"/>
    <row r="6522" ht="10.5" customHeight="1" x14ac:dyDescent="0.2"/>
    <row r="6523" ht="10.5" customHeight="1" x14ac:dyDescent="0.2"/>
    <row r="6524" ht="10.5" customHeight="1" x14ac:dyDescent="0.2"/>
    <row r="6525" ht="10.5" customHeight="1" x14ac:dyDescent="0.2"/>
    <row r="6526" ht="10.5" customHeight="1" x14ac:dyDescent="0.2"/>
    <row r="6527" ht="10.5" customHeight="1" x14ac:dyDescent="0.2"/>
    <row r="6528" ht="10.5" customHeight="1" x14ac:dyDescent="0.2"/>
    <row r="6529" ht="10.5" customHeight="1" x14ac:dyDescent="0.2"/>
    <row r="6530" ht="10.5" customHeight="1" x14ac:dyDescent="0.2"/>
    <row r="6531" ht="10.5" customHeight="1" x14ac:dyDescent="0.2"/>
    <row r="6532" ht="10.5" customHeight="1" x14ac:dyDescent="0.2"/>
    <row r="6533" ht="10.5" customHeight="1" x14ac:dyDescent="0.2"/>
    <row r="6534" ht="10.5" customHeight="1" x14ac:dyDescent="0.2"/>
    <row r="6535" ht="10.5" customHeight="1" x14ac:dyDescent="0.2"/>
    <row r="6536" ht="10.5" customHeight="1" x14ac:dyDescent="0.2"/>
    <row r="6537" ht="10.5" customHeight="1" x14ac:dyDescent="0.2"/>
    <row r="6538" ht="10.5" customHeight="1" x14ac:dyDescent="0.2"/>
    <row r="6539" ht="10.5" customHeight="1" x14ac:dyDescent="0.2"/>
    <row r="6540" ht="10.5" customHeight="1" x14ac:dyDescent="0.2"/>
    <row r="6541" ht="10.5" customHeight="1" x14ac:dyDescent="0.2"/>
    <row r="6542" ht="10.5" customHeight="1" x14ac:dyDescent="0.2"/>
    <row r="6543" ht="10.5" customHeight="1" x14ac:dyDescent="0.2"/>
    <row r="6544" ht="10.5" customHeight="1" x14ac:dyDescent="0.2"/>
    <row r="6545" ht="10.5" customHeight="1" x14ac:dyDescent="0.2"/>
    <row r="6546" ht="10.5" customHeight="1" x14ac:dyDescent="0.2"/>
    <row r="6547" ht="10.5" customHeight="1" x14ac:dyDescent="0.2"/>
    <row r="6548" ht="10.5" customHeight="1" x14ac:dyDescent="0.2"/>
    <row r="6549" ht="10.5" customHeight="1" x14ac:dyDescent="0.2"/>
    <row r="6550" ht="10.5" customHeight="1" x14ac:dyDescent="0.2"/>
    <row r="6551" ht="10.5" customHeight="1" x14ac:dyDescent="0.2"/>
    <row r="6552" ht="10.5" customHeight="1" x14ac:dyDescent="0.2"/>
    <row r="6553" ht="10.5" customHeight="1" x14ac:dyDescent="0.2"/>
    <row r="6554" ht="10.5" customHeight="1" x14ac:dyDescent="0.2"/>
    <row r="6555" ht="10.5" customHeight="1" x14ac:dyDescent="0.2"/>
    <row r="6556" ht="10.5" customHeight="1" x14ac:dyDescent="0.2"/>
    <row r="6557" ht="10.5" customHeight="1" x14ac:dyDescent="0.2"/>
    <row r="6558" ht="10.5" customHeight="1" x14ac:dyDescent="0.2"/>
    <row r="6559" ht="10.5" customHeight="1" x14ac:dyDescent="0.2"/>
    <row r="6560" ht="10.5" customHeight="1" x14ac:dyDescent="0.2"/>
    <row r="6561" ht="10.5" customHeight="1" x14ac:dyDescent="0.2"/>
    <row r="6562" ht="10.5" customHeight="1" x14ac:dyDescent="0.2"/>
    <row r="6563" ht="10.5" customHeight="1" x14ac:dyDescent="0.2"/>
    <row r="6564" ht="10.5" customHeight="1" x14ac:dyDescent="0.2"/>
    <row r="6565" ht="10.5" customHeight="1" x14ac:dyDescent="0.2"/>
    <row r="6566" ht="10.5" customHeight="1" x14ac:dyDescent="0.2"/>
    <row r="6567" ht="10.5" customHeight="1" x14ac:dyDescent="0.2"/>
    <row r="6568" ht="10.5" customHeight="1" x14ac:dyDescent="0.2"/>
    <row r="6569" ht="10.5" customHeight="1" x14ac:dyDescent="0.2"/>
    <row r="6570" ht="10.5" customHeight="1" x14ac:dyDescent="0.2"/>
    <row r="6571" ht="10.5" customHeight="1" x14ac:dyDescent="0.2"/>
    <row r="6572" ht="10.5" customHeight="1" x14ac:dyDescent="0.2"/>
    <row r="6573" ht="10.5" customHeight="1" x14ac:dyDescent="0.2"/>
    <row r="6574" ht="10.5" customHeight="1" x14ac:dyDescent="0.2"/>
    <row r="6575" ht="10.5" customHeight="1" x14ac:dyDescent="0.2"/>
    <row r="6576" ht="10.5" customHeight="1" x14ac:dyDescent="0.2"/>
    <row r="6577" ht="10.5" customHeight="1" x14ac:dyDescent="0.2"/>
    <row r="6578" ht="10.5" customHeight="1" x14ac:dyDescent="0.2"/>
    <row r="6579" ht="10.5" customHeight="1" x14ac:dyDescent="0.2"/>
    <row r="6580" ht="10.5" customHeight="1" x14ac:dyDescent="0.2"/>
    <row r="6581" ht="10.5" customHeight="1" x14ac:dyDescent="0.2"/>
    <row r="6582" ht="10.5" customHeight="1" x14ac:dyDescent="0.2"/>
    <row r="6583" ht="10.5" customHeight="1" x14ac:dyDescent="0.2"/>
    <row r="6584" ht="10.5" customHeight="1" x14ac:dyDescent="0.2"/>
    <row r="6585" ht="10.5" customHeight="1" x14ac:dyDescent="0.2"/>
    <row r="6586" ht="10.5" customHeight="1" x14ac:dyDescent="0.2"/>
    <row r="6587" ht="10.5" customHeight="1" x14ac:dyDescent="0.2"/>
    <row r="6588" ht="10.5" customHeight="1" x14ac:dyDescent="0.2"/>
    <row r="6589" ht="10.5" customHeight="1" x14ac:dyDescent="0.2"/>
    <row r="6590" ht="10.5" customHeight="1" x14ac:dyDescent="0.2"/>
    <row r="6591" ht="10.5" customHeight="1" x14ac:dyDescent="0.2"/>
    <row r="6592" ht="10.5" customHeight="1" x14ac:dyDescent="0.2"/>
    <row r="6593" ht="10.5" customHeight="1" x14ac:dyDescent="0.2"/>
    <row r="6594" ht="10.5" customHeight="1" x14ac:dyDescent="0.2"/>
    <row r="6595" ht="10.5" customHeight="1" x14ac:dyDescent="0.2"/>
    <row r="6596" ht="10.5" customHeight="1" x14ac:dyDescent="0.2"/>
    <row r="6597" ht="10.5" customHeight="1" x14ac:dyDescent="0.2"/>
    <row r="6598" ht="10.5" customHeight="1" x14ac:dyDescent="0.2"/>
    <row r="6599" ht="10.5" customHeight="1" x14ac:dyDescent="0.2"/>
    <row r="6600" ht="10.5" customHeight="1" x14ac:dyDescent="0.2"/>
    <row r="6601" ht="10.5" customHeight="1" x14ac:dyDescent="0.2"/>
    <row r="6602" ht="10.5" customHeight="1" x14ac:dyDescent="0.2"/>
    <row r="6603" ht="10.5" customHeight="1" x14ac:dyDescent="0.2"/>
    <row r="6604" ht="10.5" customHeight="1" x14ac:dyDescent="0.2"/>
    <row r="6605" ht="10.5" customHeight="1" x14ac:dyDescent="0.2"/>
    <row r="6606" ht="10.5" customHeight="1" x14ac:dyDescent="0.2"/>
    <row r="6607" ht="10.5" customHeight="1" x14ac:dyDescent="0.2"/>
    <row r="6608" ht="10.5" customHeight="1" x14ac:dyDescent="0.2"/>
    <row r="6609" ht="10.5" customHeight="1" x14ac:dyDescent="0.2"/>
    <row r="6610" ht="10.5" customHeight="1" x14ac:dyDescent="0.2"/>
    <row r="6611" ht="10.5" customHeight="1" x14ac:dyDescent="0.2"/>
    <row r="6612" ht="10.5" customHeight="1" x14ac:dyDescent="0.2"/>
    <row r="6613" ht="10.5" customHeight="1" x14ac:dyDescent="0.2"/>
    <row r="6614" ht="10.5" customHeight="1" x14ac:dyDescent="0.2"/>
    <row r="6615" ht="10.5" customHeight="1" x14ac:dyDescent="0.2"/>
    <row r="6616" ht="10.5" customHeight="1" x14ac:dyDescent="0.2"/>
    <row r="6617" ht="10.5" customHeight="1" x14ac:dyDescent="0.2"/>
    <row r="6618" ht="10.5" customHeight="1" x14ac:dyDescent="0.2"/>
    <row r="6619" ht="10.5" customHeight="1" x14ac:dyDescent="0.2"/>
    <row r="6620" ht="10.5" customHeight="1" x14ac:dyDescent="0.2"/>
    <row r="6621" ht="10.5" customHeight="1" x14ac:dyDescent="0.2"/>
    <row r="6622" ht="10.5" customHeight="1" x14ac:dyDescent="0.2"/>
    <row r="6623" ht="10.5" customHeight="1" x14ac:dyDescent="0.2"/>
    <row r="6624" ht="10.5" customHeight="1" x14ac:dyDescent="0.2"/>
    <row r="6625" ht="10.5" customHeight="1" x14ac:dyDescent="0.2"/>
    <row r="6626" ht="10.5" customHeight="1" x14ac:dyDescent="0.2"/>
    <row r="6627" ht="10.5" customHeight="1" x14ac:dyDescent="0.2"/>
    <row r="6628" ht="10.5" customHeight="1" x14ac:dyDescent="0.2"/>
    <row r="6629" ht="10.5" customHeight="1" x14ac:dyDescent="0.2"/>
    <row r="6630" ht="10.5" customHeight="1" x14ac:dyDescent="0.2"/>
    <row r="6631" ht="10.5" customHeight="1" x14ac:dyDescent="0.2"/>
    <row r="6632" ht="10.5" customHeight="1" x14ac:dyDescent="0.2"/>
    <row r="6633" ht="10.5" customHeight="1" x14ac:dyDescent="0.2"/>
    <row r="6634" ht="10.5" customHeight="1" x14ac:dyDescent="0.2"/>
    <row r="6635" ht="10.5" customHeight="1" x14ac:dyDescent="0.2"/>
    <row r="6636" ht="10.5" customHeight="1" x14ac:dyDescent="0.2"/>
    <row r="6637" ht="10.5" customHeight="1" x14ac:dyDescent="0.2"/>
    <row r="6638" ht="10.5" customHeight="1" x14ac:dyDescent="0.2"/>
    <row r="6639" ht="10.5" customHeight="1" x14ac:dyDescent="0.2"/>
    <row r="6640" ht="10.5" customHeight="1" x14ac:dyDescent="0.2"/>
    <row r="6641" ht="10.5" customHeight="1" x14ac:dyDescent="0.2"/>
    <row r="6642" ht="10.5" customHeight="1" x14ac:dyDescent="0.2"/>
    <row r="6643" ht="10.5" customHeight="1" x14ac:dyDescent="0.2"/>
    <row r="6644" ht="10.5" customHeight="1" x14ac:dyDescent="0.2"/>
    <row r="6645" ht="10.5" customHeight="1" x14ac:dyDescent="0.2"/>
    <row r="6646" ht="10.5" customHeight="1" x14ac:dyDescent="0.2"/>
    <row r="6647" ht="10.5" customHeight="1" x14ac:dyDescent="0.2"/>
    <row r="6648" ht="10.5" customHeight="1" x14ac:dyDescent="0.2"/>
    <row r="6649" ht="10.5" customHeight="1" x14ac:dyDescent="0.2"/>
    <row r="6650" ht="10.5" customHeight="1" x14ac:dyDescent="0.2"/>
    <row r="6651" ht="10.5" customHeight="1" x14ac:dyDescent="0.2"/>
    <row r="6652" ht="10.5" customHeight="1" x14ac:dyDescent="0.2"/>
    <row r="6653" ht="10.5" customHeight="1" x14ac:dyDescent="0.2"/>
    <row r="6654" ht="10.5" customHeight="1" x14ac:dyDescent="0.2"/>
    <row r="6655" ht="10.5" customHeight="1" x14ac:dyDescent="0.2"/>
    <row r="6656" ht="10.5" customHeight="1" x14ac:dyDescent="0.2"/>
    <row r="6657" ht="10.5" customHeight="1" x14ac:dyDescent="0.2"/>
    <row r="6658" ht="10.5" customHeight="1" x14ac:dyDescent="0.2"/>
    <row r="6659" ht="10.5" customHeight="1" x14ac:dyDescent="0.2"/>
    <row r="6660" ht="10.5" customHeight="1" x14ac:dyDescent="0.2"/>
    <row r="6661" ht="10.5" customHeight="1" x14ac:dyDescent="0.2"/>
    <row r="6662" ht="10.5" customHeight="1" x14ac:dyDescent="0.2"/>
    <row r="6663" ht="10.5" customHeight="1" x14ac:dyDescent="0.2"/>
    <row r="6664" ht="10.5" customHeight="1" x14ac:dyDescent="0.2"/>
    <row r="6665" ht="10.5" customHeight="1" x14ac:dyDescent="0.2"/>
    <row r="6666" ht="10.5" customHeight="1" x14ac:dyDescent="0.2"/>
    <row r="6667" ht="10.5" customHeight="1" x14ac:dyDescent="0.2"/>
    <row r="6668" ht="10.5" customHeight="1" x14ac:dyDescent="0.2"/>
    <row r="6669" ht="10.5" customHeight="1" x14ac:dyDescent="0.2"/>
    <row r="6670" ht="10.5" customHeight="1" x14ac:dyDescent="0.2"/>
    <row r="6671" ht="10.5" customHeight="1" x14ac:dyDescent="0.2"/>
    <row r="6672" ht="10.5" customHeight="1" x14ac:dyDescent="0.2"/>
    <row r="6673" ht="10.5" customHeight="1" x14ac:dyDescent="0.2"/>
    <row r="6674" ht="10.5" customHeight="1" x14ac:dyDescent="0.2"/>
    <row r="6675" ht="10.5" customHeight="1" x14ac:dyDescent="0.2"/>
    <row r="6676" ht="10.5" customHeight="1" x14ac:dyDescent="0.2"/>
    <row r="6677" ht="10.5" customHeight="1" x14ac:dyDescent="0.2"/>
    <row r="6678" ht="10.5" customHeight="1" x14ac:dyDescent="0.2"/>
    <row r="6679" ht="10.5" customHeight="1" x14ac:dyDescent="0.2"/>
    <row r="6680" ht="10.5" customHeight="1" x14ac:dyDescent="0.2"/>
    <row r="6681" ht="10.5" customHeight="1" x14ac:dyDescent="0.2"/>
    <row r="6682" ht="10.5" customHeight="1" x14ac:dyDescent="0.2"/>
    <row r="6683" ht="10.5" customHeight="1" x14ac:dyDescent="0.2"/>
    <row r="6684" ht="10.5" customHeight="1" x14ac:dyDescent="0.2"/>
    <row r="6685" ht="10.5" customHeight="1" x14ac:dyDescent="0.2"/>
    <row r="6686" ht="10.5" customHeight="1" x14ac:dyDescent="0.2"/>
    <row r="6687" ht="10.5" customHeight="1" x14ac:dyDescent="0.2"/>
    <row r="6688" ht="10.5" customHeight="1" x14ac:dyDescent="0.2"/>
    <row r="6689" ht="10.5" customHeight="1" x14ac:dyDescent="0.2"/>
    <row r="6690" ht="10.5" customHeight="1" x14ac:dyDescent="0.2"/>
    <row r="6691" ht="10.5" customHeight="1" x14ac:dyDescent="0.2"/>
    <row r="6692" ht="10.5" customHeight="1" x14ac:dyDescent="0.2"/>
    <row r="6693" ht="10.5" customHeight="1" x14ac:dyDescent="0.2"/>
    <row r="6694" ht="10.5" customHeight="1" x14ac:dyDescent="0.2"/>
    <row r="6695" ht="10.5" customHeight="1" x14ac:dyDescent="0.2"/>
    <row r="6696" ht="10.5" customHeight="1" x14ac:dyDescent="0.2"/>
    <row r="6697" ht="10.5" customHeight="1" x14ac:dyDescent="0.2"/>
    <row r="6698" ht="10.5" customHeight="1" x14ac:dyDescent="0.2"/>
    <row r="6699" ht="10.5" customHeight="1" x14ac:dyDescent="0.2"/>
    <row r="6700" ht="10.5" customHeight="1" x14ac:dyDescent="0.2"/>
    <row r="6701" ht="10.5" customHeight="1" x14ac:dyDescent="0.2"/>
    <row r="6702" ht="10.5" customHeight="1" x14ac:dyDescent="0.2"/>
    <row r="6703" ht="10.5" customHeight="1" x14ac:dyDescent="0.2"/>
    <row r="6704" ht="10.5" customHeight="1" x14ac:dyDescent="0.2"/>
    <row r="6705" ht="10.5" customHeight="1" x14ac:dyDescent="0.2"/>
    <row r="6706" ht="10.5" customHeight="1" x14ac:dyDescent="0.2"/>
    <row r="6707" ht="10.5" customHeight="1" x14ac:dyDescent="0.2"/>
    <row r="6708" ht="10.5" customHeight="1" x14ac:dyDescent="0.2"/>
    <row r="6709" ht="10.5" customHeight="1" x14ac:dyDescent="0.2"/>
    <row r="6710" ht="10.5" customHeight="1" x14ac:dyDescent="0.2"/>
    <row r="6711" ht="10.5" customHeight="1" x14ac:dyDescent="0.2"/>
    <row r="6712" ht="10.5" customHeight="1" x14ac:dyDescent="0.2"/>
    <row r="6713" ht="10.5" customHeight="1" x14ac:dyDescent="0.2"/>
    <row r="6714" ht="10.5" customHeight="1" x14ac:dyDescent="0.2"/>
    <row r="6715" ht="10.5" customHeight="1" x14ac:dyDescent="0.2"/>
    <row r="6716" ht="10.5" customHeight="1" x14ac:dyDescent="0.2"/>
    <row r="6717" ht="10.5" customHeight="1" x14ac:dyDescent="0.2"/>
    <row r="6718" ht="10.5" customHeight="1" x14ac:dyDescent="0.2"/>
    <row r="6719" ht="10.5" customHeight="1" x14ac:dyDescent="0.2"/>
    <row r="6720" ht="10.5" customHeight="1" x14ac:dyDescent="0.2"/>
    <row r="6721" ht="10.5" customHeight="1" x14ac:dyDescent="0.2"/>
    <row r="6722" ht="10.5" customHeight="1" x14ac:dyDescent="0.2"/>
    <row r="6723" ht="10.5" customHeight="1" x14ac:dyDescent="0.2"/>
    <row r="6724" ht="10.5" customHeight="1" x14ac:dyDescent="0.2"/>
    <row r="6725" ht="10.5" customHeight="1" x14ac:dyDescent="0.2"/>
    <row r="6726" ht="10.5" customHeight="1" x14ac:dyDescent="0.2"/>
    <row r="6727" ht="10.5" customHeight="1" x14ac:dyDescent="0.2"/>
    <row r="6728" ht="10.5" customHeight="1" x14ac:dyDescent="0.2"/>
    <row r="6729" ht="10.5" customHeight="1" x14ac:dyDescent="0.2"/>
    <row r="6730" ht="10.5" customHeight="1" x14ac:dyDescent="0.2"/>
    <row r="6731" ht="10.5" customHeight="1" x14ac:dyDescent="0.2"/>
    <row r="6732" ht="10.5" customHeight="1" x14ac:dyDescent="0.2"/>
    <row r="6733" ht="10.5" customHeight="1" x14ac:dyDescent="0.2"/>
    <row r="6734" ht="10.5" customHeight="1" x14ac:dyDescent="0.2"/>
    <row r="6735" ht="10.5" customHeight="1" x14ac:dyDescent="0.2"/>
    <row r="6736" ht="10.5" customHeight="1" x14ac:dyDescent="0.2"/>
    <row r="6737" ht="10.5" customHeight="1" x14ac:dyDescent="0.2"/>
    <row r="6738" ht="10.5" customHeight="1" x14ac:dyDescent="0.2"/>
    <row r="6739" ht="10.5" customHeight="1" x14ac:dyDescent="0.2"/>
    <row r="6740" ht="10.5" customHeight="1" x14ac:dyDescent="0.2"/>
    <row r="6741" ht="10.5" customHeight="1" x14ac:dyDescent="0.2"/>
    <row r="6742" ht="10.5" customHeight="1" x14ac:dyDescent="0.2"/>
    <row r="6743" ht="10.5" customHeight="1" x14ac:dyDescent="0.2"/>
    <row r="6744" ht="10.5" customHeight="1" x14ac:dyDescent="0.2"/>
    <row r="6745" ht="10.5" customHeight="1" x14ac:dyDescent="0.2"/>
    <row r="6746" ht="10.5" customHeight="1" x14ac:dyDescent="0.2"/>
    <row r="6747" ht="10.5" customHeight="1" x14ac:dyDescent="0.2"/>
    <row r="6748" ht="10.5" customHeight="1" x14ac:dyDescent="0.2"/>
    <row r="6749" ht="10.5" customHeight="1" x14ac:dyDescent="0.2"/>
    <row r="6750" ht="10.5" customHeight="1" x14ac:dyDescent="0.2"/>
    <row r="6751" ht="10.5" customHeight="1" x14ac:dyDescent="0.2"/>
    <row r="6752" ht="10.5" customHeight="1" x14ac:dyDescent="0.2"/>
    <row r="6753" ht="10.5" customHeight="1" x14ac:dyDescent="0.2"/>
    <row r="6754" ht="10.5" customHeight="1" x14ac:dyDescent="0.2"/>
    <row r="6755" ht="10.5" customHeight="1" x14ac:dyDescent="0.2"/>
    <row r="6756" ht="10.5" customHeight="1" x14ac:dyDescent="0.2"/>
    <row r="6757" ht="10.5" customHeight="1" x14ac:dyDescent="0.2"/>
    <row r="6758" ht="10.5" customHeight="1" x14ac:dyDescent="0.2"/>
    <row r="6759" ht="10.5" customHeight="1" x14ac:dyDescent="0.2"/>
    <row r="6760" ht="10.5" customHeight="1" x14ac:dyDescent="0.2"/>
    <row r="6761" ht="10.5" customHeight="1" x14ac:dyDescent="0.2"/>
    <row r="6762" ht="10.5" customHeight="1" x14ac:dyDescent="0.2"/>
    <row r="6763" ht="10.5" customHeight="1" x14ac:dyDescent="0.2"/>
    <row r="6764" ht="10.5" customHeight="1" x14ac:dyDescent="0.2"/>
    <row r="6765" ht="10.5" customHeight="1" x14ac:dyDescent="0.2"/>
    <row r="6766" ht="10.5" customHeight="1" x14ac:dyDescent="0.2"/>
    <row r="6767" ht="10.5" customHeight="1" x14ac:dyDescent="0.2"/>
    <row r="6768" ht="10.5" customHeight="1" x14ac:dyDescent="0.2"/>
    <row r="6769" ht="10.5" customHeight="1" x14ac:dyDescent="0.2"/>
    <row r="6770" ht="10.5" customHeight="1" x14ac:dyDescent="0.2"/>
    <row r="6771" ht="10.5" customHeight="1" x14ac:dyDescent="0.2"/>
    <row r="6772" ht="10.5" customHeight="1" x14ac:dyDescent="0.2"/>
    <row r="6773" ht="10.5" customHeight="1" x14ac:dyDescent="0.2"/>
    <row r="6774" ht="10.5" customHeight="1" x14ac:dyDescent="0.2"/>
    <row r="6775" ht="10.5" customHeight="1" x14ac:dyDescent="0.2"/>
    <row r="6776" ht="10.5" customHeight="1" x14ac:dyDescent="0.2"/>
    <row r="6777" ht="10.5" customHeight="1" x14ac:dyDescent="0.2"/>
    <row r="6778" ht="10.5" customHeight="1" x14ac:dyDescent="0.2"/>
    <row r="6779" ht="10.5" customHeight="1" x14ac:dyDescent="0.2"/>
    <row r="6780" ht="10.5" customHeight="1" x14ac:dyDescent="0.2"/>
    <row r="6781" ht="10.5" customHeight="1" x14ac:dyDescent="0.2"/>
    <row r="6782" ht="10.5" customHeight="1" x14ac:dyDescent="0.2"/>
    <row r="6783" ht="10.5" customHeight="1" x14ac:dyDescent="0.2"/>
    <row r="6784" ht="10.5" customHeight="1" x14ac:dyDescent="0.2"/>
    <row r="6785" ht="10.5" customHeight="1" x14ac:dyDescent="0.2"/>
    <row r="6786" ht="10.5" customHeight="1" x14ac:dyDescent="0.2"/>
    <row r="6787" ht="10.5" customHeight="1" x14ac:dyDescent="0.2"/>
    <row r="6788" ht="10.5" customHeight="1" x14ac:dyDescent="0.2"/>
    <row r="6789" ht="10.5" customHeight="1" x14ac:dyDescent="0.2"/>
    <row r="6790" ht="10.5" customHeight="1" x14ac:dyDescent="0.2"/>
    <row r="6791" ht="10.5" customHeight="1" x14ac:dyDescent="0.2"/>
    <row r="6792" ht="10.5" customHeight="1" x14ac:dyDescent="0.2"/>
    <row r="6793" ht="10.5" customHeight="1" x14ac:dyDescent="0.2"/>
    <row r="6794" ht="10.5" customHeight="1" x14ac:dyDescent="0.2"/>
    <row r="6795" ht="10.5" customHeight="1" x14ac:dyDescent="0.2"/>
    <row r="6796" ht="10.5" customHeight="1" x14ac:dyDescent="0.2"/>
    <row r="6797" ht="10.5" customHeight="1" x14ac:dyDescent="0.2"/>
    <row r="6798" ht="10.5" customHeight="1" x14ac:dyDescent="0.2"/>
    <row r="6799" ht="10.5" customHeight="1" x14ac:dyDescent="0.2"/>
    <row r="6800" ht="10.5" customHeight="1" x14ac:dyDescent="0.2"/>
    <row r="6801" ht="10.5" customHeight="1" x14ac:dyDescent="0.2"/>
    <row r="6802" ht="10.5" customHeight="1" x14ac:dyDescent="0.2"/>
    <row r="6803" ht="10.5" customHeight="1" x14ac:dyDescent="0.2"/>
    <row r="6804" ht="10.5" customHeight="1" x14ac:dyDescent="0.2"/>
    <row r="6805" ht="10.5" customHeight="1" x14ac:dyDescent="0.2"/>
    <row r="6806" ht="10.5" customHeight="1" x14ac:dyDescent="0.2"/>
    <row r="6807" ht="10.5" customHeight="1" x14ac:dyDescent="0.2"/>
    <row r="6808" ht="10.5" customHeight="1" x14ac:dyDescent="0.2"/>
    <row r="6809" ht="10.5" customHeight="1" x14ac:dyDescent="0.2"/>
    <row r="6810" ht="10.5" customHeight="1" x14ac:dyDescent="0.2"/>
    <row r="6811" ht="10.5" customHeight="1" x14ac:dyDescent="0.2"/>
    <row r="6812" ht="10.5" customHeight="1" x14ac:dyDescent="0.2"/>
    <row r="6813" ht="10.5" customHeight="1" x14ac:dyDescent="0.2"/>
    <row r="6814" ht="10.5" customHeight="1" x14ac:dyDescent="0.2"/>
    <row r="6815" ht="10.5" customHeight="1" x14ac:dyDescent="0.2"/>
    <row r="6816" ht="10.5" customHeight="1" x14ac:dyDescent="0.2"/>
    <row r="6817" ht="10.5" customHeight="1" x14ac:dyDescent="0.2"/>
    <row r="6818" ht="10.5" customHeight="1" x14ac:dyDescent="0.2"/>
    <row r="6819" ht="10.5" customHeight="1" x14ac:dyDescent="0.2"/>
    <row r="6820" ht="10.5" customHeight="1" x14ac:dyDescent="0.2"/>
    <row r="6821" ht="10.5" customHeight="1" x14ac:dyDescent="0.2"/>
    <row r="6822" ht="10.5" customHeight="1" x14ac:dyDescent="0.2"/>
    <row r="6823" ht="10.5" customHeight="1" x14ac:dyDescent="0.2"/>
    <row r="6824" ht="10.5" customHeight="1" x14ac:dyDescent="0.2"/>
    <row r="6825" ht="10.5" customHeight="1" x14ac:dyDescent="0.2"/>
    <row r="6826" ht="10.5" customHeight="1" x14ac:dyDescent="0.2"/>
    <row r="6827" ht="10.5" customHeight="1" x14ac:dyDescent="0.2"/>
    <row r="6828" ht="10.5" customHeight="1" x14ac:dyDescent="0.2"/>
    <row r="6829" ht="10.5" customHeight="1" x14ac:dyDescent="0.2"/>
    <row r="6830" ht="10.5" customHeight="1" x14ac:dyDescent="0.2"/>
    <row r="6831" ht="10.5" customHeight="1" x14ac:dyDescent="0.2"/>
    <row r="6832" ht="10.5" customHeight="1" x14ac:dyDescent="0.2"/>
    <row r="6833" ht="10.5" customHeight="1" x14ac:dyDescent="0.2"/>
    <row r="6834" ht="10.5" customHeight="1" x14ac:dyDescent="0.2"/>
    <row r="6835" ht="10.5" customHeight="1" x14ac:dyDescent="0.2"/>
    <row r="6836" ht="10.5" customHeight="1" x14ac:dyDescent="0.2"/>
    <row r="6837" ht="10.5" customHeight="1" x14ac:dyDescent="0.2"/>
    <row r="6838" ht="10.5" customHeight="1" x14ac:dyDescent="0.2"/>
    <row r="6839" ht="10.5" customHeight="1" x14ac:dyDescent="0.2"/>
    <row r="6840" ht="10.5" customHeight="1" x14ac:dyDescent="0.2"/>
    <row r="6841" ht="10.5" customHeight="1" x14ac:dyDescent="0.2"/>
    <row r="6842" ht="10.5" customHeight="1" x14ac:dyDescent="0.2"/>
    <row r="6843" ht="10.5" customHeight="1" x14ac:dyDescent="0.2"/>
    <row r="6844" ht="10.5" customHeight="1" x14ac:dyDescent="0.2"/>
    <row r="6845" ht="10.5" customHeight="1" x14ac:dyDescent="0.2"/>
    <row r="6846" ht="10.5" customHeight="1" x14ac:dyDescent="0.2"/>
    <row r="6847" ht="10.5" customHeight="1" x14ac:dyDescent="0.2"/>
    <row r="6848" ht="10.5" customHeight="1" x14ac:dyDescent="0.2"/>
    <row r="6849" ht="10.5" customHeight="1" x14ac:dyDescent="0.2"/>
    <row r="6850" ht="10.5" customHeight="1" x14ac:dyDescent="0.2"/>
    <row r="6851" ht="10.5" customHeight="1" x14ac:dyDescent="0.2"/>
    <row r="6852" ht="10.5" customHeight="1" x14ac:dyDescent="0.2"/>
    <row r="6853" ht="10.5" customHeight="1" x14ac:dyDescent="0.2"/>
    <row r="6854" ht="10.5" customHeight="1" x14ac:dyDescent="0.2"/>
    <row r="6855" ht="10.5" customHeight="1" x14ac:dyDescent="0.2"/>
    <row r="6856" ht="10.5" customHeight="1" x14ac:dyDescent="0.2"/>
    <row r="6857" ht="10.5" customHeight="1" x14ac:dyDescent="0.2"/>
    <row r="6858" ht="10.5" customHeight="1" x14ac:dyDescent="0.2"/>
    <row r="6859" ht="10.5" customHeight="1" x14ac:dyDescent="0.2"/>
    <row r="6860" ht="10.5" customHeight="1" x14ac:dyDescent="0.2"/>
    <row r="6861" ht="10.5" customHeight="1" x14ac:dyDescent="0.2"/>
    <row r="6862" ht="10.5" customHeight="1" x14ac:dyDescent="0.2"/>
    <row r="6863" ht="10.5" customHeight="1" x14ac:dyDescent="0.2"/>
    <row r="6864" ht="10.5" customHeight="1" x14ac:dyDescent="0.2"/>
    <row r="6865" ht="10.5" customHeight="1" x14ac:dyDescent="0.2"/>
    <row r="6866" ht="10.5" customHeight="1" x14ac:dyDescent="0.2"/>
    <row r="6867" ht="10.5" customHeight="1" x14ac:dyDescent="0.2"/>
    <row r="6868" ht="10.5" customHeight="1" x14ac:dyDescent="0.2"/>
    <row r="6869" ht="10.5" customHeight="1" x14ac:dyDescent="0.2"/>
    <row r="6870" ht="10.5" customHeight="1" x14ac:dyDescent="0.2"/>
    <row r="6871" ht="10.5" customHeight="1" x14ac:dyDescent="0.2"/>
    <row r="6872" ht="10.5" customHeight="1" x14ac:dyDescent="0.2"/>
    <row r="6873" ht="10.5" customHeight="1" x14ac:dyDescent="0.2"/>
    <row r="6874" ht="10.5" customHeight="1" x14ac:dyDescent="0.2"/>
    <row r="6875" ht="10.5" customHeight="1" x14ac:dyDescent="0.2"/>
    <row r="6876" ht="10.5" customHeight="1" x14ac:dyDescent="0.2"/>
    <row r="6877" ht="10.5" customHeight="1" x14ac:dyDescent="0.2"/>
    <row r="6878" ht="10.5" customHeight="1" x14ac:dyDescent="0.2"/>
    <row r="6879" ht="10.5" customHeight="1" x14ac:dyDescent="0.2"/>
    <row r="6880" ht="10.5" customHeight="1" x14ac:dyDescent="0.2"/>
    <row r="6881" ht="10.5" customHeight="1" x14ac:dyDescent="0.2"/>
    <row r="6882" ht="10.5" customHeight="1" x14ac:dyDescent="0.2"/>
    <row r="6883" ht="10.5" customHeight="1" x14ac:dyDescent="0.2"/>
    <row r="6884" ht="10.5" customHeight="1" x14ac:dyDescent="0.2"/>
    <row r="6885" ht="10.5" customHeight="1" x14ac:dyDescent="0.2"/>
    <row r="6886" ht="10.5" customHeight="1" x14ac:dyDescent="0.2"/>
    <row r="6887" ht="10.5" customHeight="1" x14ac:dyDescent="0.2"/>
    <row r="6888" ht="10.5" customHeight="1" x14ac:dyDescent="0.2"/>
    <row r="6889" ht="10.5" customHeight="1" x14ac:dyDescent="0.2"/>
    <row r="6890" ht="10.5" customHeight="1" x14ac:dyDescent="0.2"/>
    <row r="6891" ht="10.5" customHeight="1" x14ac:dyDescent="0.2"/>
    <row r="6892" ht="10.5" customHeight="1" x14ac:dyDescent="0.2"/>
    <row r="6893" ht="10.5" customHeight="1" x14ac:dyDescent="0.2"/>
    <row r="6894" ht="10.5" customHeight="1" x14ac:dyDescent="0.2"/>
    <row r="6895" ht="10.5" customHeight="1" x14ac:dyDescent="0.2"/>
    <row r="6896" ht="10.5" customHeight="1" x14ac:dyDescent="0.2"/>
    <row r="6897" ht="10.5" customHeight="1" x14ac:dyDescent="0.2"/>
    <row r="6898" ht="10.5" customHeight="1" x14ac:dyDescent="0.2"/>
    <row r="6899" ht="10.5" customHeight="1" x14ac:dyDescent="0.2"/>
    <row r="6900" ht="10.5" customHeight="1" x14ac:dyDescent="0.2"/>
    <row r="6901" ht="10.5" customHeight="1" x14ac:dyDescent="0.2"/>
    <row r="6902" ht="10.5" customHeight="1" x14ac:dyDescent="0.2"/>
    <row r="6903" ht="10.5" customHeight="1" x14ac:dyDescent="0.2"/>
    <row r="6904" ht="10.5" customHeight="1" x14ac:dyDescent="0.2"/>
    <row r="6905" ht="10.5" customHeight="1" x14ac:dyDescent="0.2"/>
    <row r="6906" ht="10.5" customHeight="1" x14ac:dyDescent="0.2"/>
    <row r="6907" ht="10.5" customHeight="1" x14ac:dyDescent="0.2"/>
    <row r="6908" ht="10.5" customHeight="1" x14ac:dyDescent="0.2"/>
    <row r="6909" ht="10.5" customHeight="1" x14ac:dyDescent="0.2"/>
    <row r="6910" ht="10.5" customHeight="1" x14ac:dyDescent="0.2"/>
    <row r="6911" ht="10.5" customHeight="1" x14ac:dyDescent="0.2"/>
    <row r="6912" ht="10.5" customHeight="1" x14ac:dyDescent="0.2"/>
    <row r="6913" ht="10.5" customHeight="1" x14ac:dyDescent="0.2"/>
    <row r="6914" ht="10.5" customHeight="1" x14ac:dyDescent="0.2"/>
    <row r="6915" ht="10.5" customHeight="1" x14ac:dyDescent="0.2"/>
    <row r="6916" ht="10.5" customHeight="1" x14ac:dyDescent="0.2"/>
    <row r="6917" ht="10.5" customHeight="1" x14ac:dyDescent="0.2"/>
    <row r="6918" ht="10.5" customHeight="1" x14ac:dyDescent="0.2"/>
    <row r="6919" ht="10.5" customHeight="1" x14ac:dyDescent="0.2"/>
    <row r="6920" ht="10.5" customHeight="1" x14ac:dyDescent="0.2"/>
    <row r="6921" ht="10.5" customHeight="1" x14ac:dyDescent="0.2"/>
    <row r="6922" ht="10.5" customHeight="1" x14ac:dyDescent="0.2"/>
    <row r="6923" ht="10.5" customHeight="1" x14ac:dyDescent="0.2"/>
    <row r="6924" ht="10.5" customHeight="1" x14ac:dyDescent="0.2"/>
    <row r="6925" ht="10.5" customHeight="1" x14ac:dyDescent="0.2"/>
    <row r="6926" ht="10.5" customHeight="1" x14ac:dyDescent="0.2"/>
    <row r="6927" ht="10.5" customHeight="1" x14ac:dyDescent="0.2"/>
    <row r="6928" ht="10.5" customHeight="1" x14ac:dyDescent="0.2"/>
    <row r="6929" ht="10.5" customHeight="1" x14ac:dyDescent="0.2"/>
    <row r="6930" ht="10.5" customHeight="1" x14ac:dyDescent="0.2"/>
    <row r="6931" ht="10.5" customHeight="1" x14ac:dyDescent="0.2"/>
    <row r="6932" ht="10.5" customHeight="1" x14ac:dyDescent="0.2"/>
    <row r="6933" ht="10.5" customHeight="1" x14ac:dyDescent="0.2"/>
    <row r="6934" ht="10.5" customHeight="1" x14ac:dyDescent="0.2"/>
    <row r="6935" ht="10.5" customHeight="1" x14ac:dyDescent="0.2"/>
    <row r="6936" ht="10.5" customHeight="1" x14ac:dyDescent="0.2"/>
    <row r="6937" ht="10.5" customHeight="1" x14ac:dyDescent="0.2"/>
    <row r="6938" ht="10.5" customHeight="1" x14ac:dyDescent="0.2"/>
    <row r="6939" ht="10.5" customHeight="1" x14ac:dyDescent="0.2"/>
    <row r="6940" ht="10.5" customHeight="1" x14ac:dyDescent="0.2"/>
    <row r="6941" ht="10.5" customHeight="1" x14ac:dyDescent="0.2"/>
    <row r="6942" ht="10.5" customHeight="1" x14ac:dyDescent="0.2"/>
    <row r="6943" ht="10.5" customHeight="1" x14ac:dyDescent="0.2"/>
    <row r="6944" ht="10.5" customHeight="1" x14ac:dyDescent="0.2"/>
    <row r="6945" ht="10.5" customHeight="1" x14ac:dyDescent="0.2"/>
    <row r="6946" ht="10.5" customHeight="1" x14ac:dyDescent="0.2"/>
    <row r="6947" ht="10.5" customHeight="1" x14ac:dyDescent="0.2"/>
    <row r="6948" ht="10.5" customHeight="1" x14ac:dyDescent="0.2"/>
    <row r="6949" ht="10.5" customHeight="1" x14ac:dyDescent="0.2"/>
    <row r="6950" ht="10.5" customHeight="1" x14ac:dyDescent="0.2"/>
    <row r="6951" ht="10.5" customHeight="1" x14ac:dyDescent="0.2"/>
    <row r="6952" ht="10.5" customHeight="1" x14ac:dyDescent="0.2"/>
    <row r="6953" ht="10.5" customHeight="1" x14ac:dyDescent="0.2"/>
    <row r="6954" ht="10.5" customHeight="1" x14ac:dyDescent="0.2"/>
    <row r="6955" ht="10.5" customHeight="1" x14ac:dyDescent="0.2"/>
    <row r="6956" ht="10.5" customHeight="1" x14ac:dyDescent="0.2"/>
    <row r="6957" ht="10.5" customHeight="1" x14ac:dyDescent="0.2"/>
    <row r="6958" ht="10.5" customHeight="1" x14ac:dyDescent="0.2"/>
    <row r="6959" ht="10.5" customHeight="1" x14ac:dyDescent="0.2"/>
    <row r="6960" ht="10.5" customHeight="1" x14ac:dyDescent="0.2"/>
    <row r="6961" ht="10.5" customHeight="1" x14ac:dyDescent="0.2"/>
    <row r="6962" ht="10.5" customHeight="1" x14ac:dyDescent="0.2"/>
    <row r="6963" ht="10.5" customHeight="1" x14ac:dyDescent="0.2"/>
    <row r="6964" ht="10.5" customHeight="1" x14ac:dyDescent="0.2"/>
    <row r="6965" ht="10.5" customHeight="1" x14ac:dyDescent="0.2"/>
    <row r="6966" ht="10.5" customHeight="1" x14ac:dyDescent="0.2"/>
    <row r="6967" ht="10.5" customHeight="1" x14ac:dyDescent="0.2"/>
    <row r="6968" ht="10.5" customHeight="1" x14ac:dyDescent="0.2"/>
    <row r="6969" ht="10.5" customHeight="1" x14ac:dyDescent="0.2"/>
    <row r="6970" ht="10.5" customHeight="1" x14ac:dyDescent="0.2"/>
    <row r="6971" ht="10.5" customHeight="1" x14ac:dyDescent="0.2"/>
    <row r="6972" ht="10.5" customHeight="1" x14ac:dyDescent="0.2"/>
    <row r="6973" ht="10.5" customHeight="1" x14ac:dyDescent="0.2"/>
    <row r="6974" ht="10.5" customHeight="1" x14ac:dyDescent="0.2"/>
    <row r="6975" ht="10.5" customHeight="1" x14ac:dyDescent="0.2"/>
    <row r="6976" ht="10.5" customHeight="1" x14ac:dyDescent="0.2"/>
    <row r="6977" ht="10.5" customHeight="1" x14ac:dyDescent="0.2"/>
    <row r="6978" ht="10.5" customHeight="1" x14ac:dyDescent="0.2"/>
    <row r="6979" ht="10.5" customHeight="1" x14ac:dyDescent="0.2"/>
    <row r="6980" ht="10.5" customHeight="1" x14ac:dyDescent="0.2"/>
    <row r="6981" ht="10.5" customHeight="1" x14ac:dyDescent="0.2"/>
    <row r="6982" ht="10.5" customHeight="1" x14ac:dyDescent="0.2"/>
    <row r="6983" ht="10.5" customHeight="1" x14ac:dyDescent="0.2"/>
    <row r="6984" ht="10.5" customHeight="1" x14ac:dyDescent="0.2"/>
    <row r="6985" ht="10.5" customHeight="1" x14ac:dyDescent="0.2"/>
    <row r="6986" ht="10.5" customHeight="1" x14ac:dyDescent="0.2"/>
    <row r="6987" ht="10.5" customHeight="1" x14ac:dyDescent="0.2"/>
    <row r="6988" ht="10.5" customHeight="1" x14ac:dyDescent="0.2"/>
    <row r="6989" ht="10.5" customHeight="1" x14ac:dyDescent="0.2"/>
    <row r="6990" ht="10.5" customHeight="1" x14ac:dyDescent="0.2"/>
    <row r="6991" ht="10.5" customHeight="1" x14ac:dyDescent="0.2"/>
    <row r="6992" ht="10.5" customHeight="1" x14ac:dyDescent="0.2"/>
    <row r="6993" ht="10.5" customHeight="1" x14ac:dyDescent="0.2"/>
    <row r="6994" ht="10.5" customHeight="1" x14ac:dyDescent="0.2"/>
    <row r="6995" ht="10.5" customHeight="1" x14ac:dyDescent="0.2"/>
    <row r="6996" ht="10.5" customHeight="1" x14ac:dyDescent="0.2"/>
    <row r="6997" ht="10.5" customHeight="1" x14ac:dyDescent="0.2"/>
    <row r="6998" ht="10.5" customHeight="1" x14ac:dyDescent="0.2"/>
    <row r="6999" ht="10.5" customHeight="1" x14ac:dyDescent="0.2"/>
    <row r="7000" ht="10.5" customHeight="1" x14ac:dyDescent="0.2"/>
    <row r="7001" ht="10.5" customHeight="1" x14ac:dyDescent="0.2"/>
    <row r="7002" ht="10.5" customHeight="1" x14ac:dyDescent="0.2"/>
    <row r="7003" ht="10.5" customHeight="1" x14ac:dyDescent="0.2"/>
    <row r="7004" ht="10.5" customHeight="1" x14ac:dyDescent="0.2"/>
    <row r="7005" ht="10.5" customHeight="1" x14ac:dyDescent="0.2"/>
    <row r="7006" ht="10.5" customHeight="1" x14ac:dyDescent="0.2"/>
    <row r="7007" ht="10.5" customHeight="1" x14ac:dyDescent="0.2"/>
    <row r="7008" ht="10.5" customHeight="1" x14ac:dyDescent="0.2"/>
    <row r="7009" ht="10.5" customHeight="1" x14ac:dyDescent="0.2"/>
    <row r="7010" ht="10.5" customHeight="1" x14ac:dyDescent="0.2"/>
    <row r="7011" ht="10.5" customHeight="1" x14ac:dyDescent="0.2"/>
    <row r="7012" ht="10.5" customHeight="1" x14ac:dyDescent="0.2"/>
    <row r="7013" ht="10.5" customHeight="1" x14ac:dyDescent="0.2"/>
    <row r="7014" ht="10.5" customHeight="1" x14ac:dyDescent="0.2"/>
    <row r="7015" ht="10.5" customHeight="1" x14ac:dyDescent="0.2"/>
    <row r="7016" ht="10.5" customHeight="1" x14ac:dyDescent="0.2"/>
    <row r="7017" ht="10.5" customHeight="1" x14ac:dyDescent="0.2"/>
    <row r="7018" ht="10.5" customHeight="1" x14ac:dyDescent="0.2"/>
    <row r="7019" ht="10.5" customHeight="1" x14ac:dyDescent="0.2"/>
    <row r="7020" ht="10.5" customHeight="1" x14ac:dyDescent="0.2"/>
    <row r="7021" ht="10.5" customHeight="1" x14ac:dyDescent="0.2"/>
    <row r="7022" ht="10.5" customHeight="1" x14ac:dyDescent="0.2"/>
    <row r="7023" ht="10.5" customHeight="1" x14ac:dyDescent="0.2"/>
    <row r="7024" ht="10.5" customHeight="1" x14ac:dyDescent="0.2"/>
    <row r="7025" ht="10.5" customHeight="1" x14ac:dyDescent="0.2"/>
    <row r="7026" ht="10.5" customHeight="1" x14ac:dyDescent="0.2"/>
    <row r="7027" ht="10.5" customHeight="1" x14ac:dyDescent="0.2"/>
    <row r="7028" ht="10.5" customHeight="1" x14ac:dyDescent="0.2"/>
    <row r="7029" ht="10.5" customHeight="1" x14ac:dyDescent="0.2"/>
    <row r="7030" ht="10.5" customHeight="1" x14ac:dyDescent="0.2"/>
    <row r="7031" ht="10.5" customHeight="1" x14ac:dyDescent="0.2"/>
    <row r="7032" ht="10.5" customHeight="1" x14ac:dyDescent="0.2"/>
    <row r="7033" ht="10.5" customHeight="1" x14ac:dyDescent="0.2"/>
    <row r="7034" ht="10.5" customHeight="1" x14ac:dyDescent="0.2"/>
    <row r="7035" ht="10.5" customHeight="1" x14ac:dyDescent="0.2"/>
    <row r="7036" ht="10.5" customHeight="1" x14ac:dyDescent="0.2"/>
    <row r="7037" ht="10.5" customHeight="1" x14ac:dyDescent="0.2"/>
    <row r="7038" ht="10.5" customHeight="1" x14ac:dyDescent="0.2"/>
    <row r="7039" ht="10.5" customHeight="1" x14ac:dyDescent="0.2"/>
    <row r="7040" ht="10.5" customHeight="1" x14ac:dyDescent="0.2"/>
    <row r="7041" ht="10.5" customHeight="1" x14ac:dyDescent="0.2"/>
    <row r="7042" ht="10.5" customHeight="1" x14ac:dyDescent="0.2"/>
    <row r="7043" ht="10.5" customHeight="1" x14ac:dyDescent="0.2"/>
    <row r="7044" ht="10.5" customHeight="1" x14ac:dyDescent="0.2"/>
    <row r="7045" ht="10.5" customHeight="1" x14ac:dyDescent="0.2"/>
    <row r="7046" ht="10.5" customHeight="1" x14ac:dyDescent="0.2"/>
    <row r="7047" ht="10.5" customHeight="1" x14ac:dyDescent="0.2"/>
    <row r="7048" ht="10.5" customHeight="1" x14ac:dyDescent="0.2"/>
    <row r="7049" ht="10.5" customHeight="1" x14ac:dyDescent="0.2"/>
    <row r="7050" ht="10.5" customHeight="1" x14ac:dyDescent="0.2"/>
    <row r="7051" ht="10.5" customHeight="1" x14ac:dyDescent="0.2"/>
    <row r="7052" ht="10.5" customHeight="1" x14ac:dyDescent="0.2"/>
    <row r="7053" ht="10.5" customHeight="1" x14ac:dyDescent="0.2"/>
    <row r="7054" ht="10.5" customHeight="1" x14ac:dyDescent="0.2"/>
    <row r="7055" ht="10.5" customHeight="1" x14ac:dyDescent="0.2"/>
    <row r="7056" ht="10.5" customHeight="1" x14ac:dyDescent="0.2"/>
    <row r="7057" ht="10.5" customHeight="1" x14ac:dyDescent="0.2"/>
    <row r="7058" ht="10.5" customHeight="1" x14ac:dyDescent="0.2"/>
    <row r="7059" ht="10.5" customHeight="1" x14ac:dyDescent="0.2"/>
    <row r="7060" ht="10.5" customHeight="1" x14ac:dyDescent="0.2"/>
    <row r="7061" ht="10.5" customHeight="1" x14ac:dyDescent="0.2"/>
    <row r="7062" ht="10.5" customHeight="1" x14ac:dyDescent="0.2"/>
    <row r="7063" ht="10.5" customHeight="1" x14ac:dyDescent="0.2"/>
    <row r="7064" ht="10.5" customHeight="1" x14ac:dyDescent="0.2"/>
    <row r="7065" ht="10.5" customHeight="1" x14ac:dyDescent="0.2"/>
    <row r="7066" ht="10.5" customHeight="1" x14ac:dyDescent="0.2"/>
    <row r="7067" ht="10.5" customHeight="1" x14ac:dyDescent="0.2"/>
    <row r="7068" ht="10.5" customHeight="1" x14ac:dyDescent="0.2"/>
    <row r="7069" ht="10.5" customHeight="1" x14ac:dyDescent="0.2"/>
    <row r="7070" ht="10.5" customHeight="1" x14ac:dyDescent="0.2"/>
    <row r="7071" ht="10.5" customHeight="1" x14ac:dyDescent="0.2"/>
    <row r="7072" ht="10.5" customHeight="1" x14ac:dyDescent="0.2"/>
    <row r="7073" ht="10.5" customHeight="1" x14ac:dyDescent="0.2"/>
    <row r="7074" ht="10.5" customHeight="1" x14ac:dyDescent="0.2"/>
    <row r="7075" ht="10.5" customHeight="1" x14ac:dyDescent="0.2"/>
    <row r="7076" ht="10.5" customHeight="1" x14ac:dyDescent="0.2"/>
    <row r="7077" ht="10.5" customHeight="1" x14ac:dyDescent="0.2"/>
    <row r="7078" ht="10.5" customHeight="1" x14ac:dyDescent="0.2"/>
    <row r="7079" ht="10.5" customHeight="1" x14ac:dyDescent="0.2"/>
    <row r="7080" ht="10.5" customHeight="1" x14ac:dyDescent="0.2"/>
    <row r="7081" ht="10.5" customHeight="1" x14ac:dyDescent="0.2"/>
    <row r="7082" ht="10.5" customHeight="1" x14ac:dyDescent="0.2"/>
    <row r="7083" ht="10.5" customHeight="1" x14ac:dyDescent="0.2"/>
    <row r="7084" ht="10.5" customHeight="1" x14ac:dyDescent="0.2"/>
    <row r="7085" ht="10.5" customHeight="1" x14ac:dyDescent="0.2"/>
    <row r="7086" ht="10.5" customHeight="1" x14ac:dyDescent="0.2"/>
    <row r="7087" ht="10.5" customHeight="1" x14ac:dyDescent="0.2"/>
    <row r="7088" ht="10.5" customHeight="1" x14ac:dyDescent="0.2"/>
    <row r="7089" ht="10.5" customHeight="1" x14ac:dyDescent="0.2"/>
    <row r="7090" ht="10.5" customHeight="1" x14ac:dyDescent="0.2"/>
    <row r="7091" ht="10.5" customHeight="1" x14ac:dyDescent="0.2"/>
    <row r="7092" ht="10.5" customHeight="1" x14ac:dyDescent="0.2"/>
    <row r="7093" ht="10.5" customHeight="1" x14ac:dyDescent="0.2"/>
    <row r="7094" ht="10.5" customHeight="1" x14ac:dyDescent="0.2"/>
    <row r="7095" ht="10.5" customHeight="1" x14ac:dyDescent="0.2"/>
    <row r="7096" ht="10.5" customHeight="1" x14ac:dyDescent="0.2"/>
    <row r="7097" ht="10.5" customHeight="1" x14ac:dyDescent="0.2"/>
    <row r="7098" ht="10.5" customHeight="1" x14ac:dyDescent="0.2"/>
    <row r="7099" ht="10.5" customHeight="1" x14ac:dyDescent="0.2"/>
    <row r="7100" ht="10.5" customHeight="1" x14ac:dyDescent="0.2"/>
    <row r="7101" ht="10.5" customHeight="1" x14ac:dyDescent="0.2"/>
    <row r="7102" ht="10.5" customHeight="1" x14ac:dyDescent="0.2"/>
    <row r="7103" ht="10.5" customHeight="1" x14ac:dyDescent="0.2"/>
    <row r="7104" ht="10.5" customHeight="1" x14ac:dyDescent="0.2"/>
    <row r="7105" ht="10.5" customHeight="1" x14ac:dyDescent="0.2"/>
    <row r="7106" ht="10.5" customHeight="1" x14ac:dyDescent="0.2"/>
    <row r="7107" ht="10.5" customHeight="1" x14ac:dyDescent="0.2"/>
    <row r="7108" ht="10.5" customHeight="1" x14ac:dyDescent="0.2"/>
    <row r="7109" ht="10.5" customHeight="1" x14ac:dyDescent="0.2"/>
    <row r="7110" ht="10.5" customHeight="1" x14ac:dyDescent="0.2"/>
    <row r="7111" ht="10.5" customHeight="1" x14ac:dyDescent="0.2"/>
    <row r="7112" ht="10.5" customHeight="1" x14ac:dyDescent="0.2"/>
    <row r="7113" ht="10.5" customHeight="1" x14ac:dyDescent="0.2"/>
    <row r="7114" ht="10.5" customHeight="1" x14ac:dyDescent="0.2"/>
    <row r="7115" ht="10.5" customHeight="1" x14ac:dyDescent="0.2"/>
    <row r="7116" ht="10.5" customHeight="1" x14ac:dyDescent="0.2"/>
    <row r="7117" ht="10.5" customHeight="1" x14ac:dyDescent="0.2"/>
    <row r="7118" ht="10.5" customHeight="1" x14ac:dyDescent="0.2"/>
    <row r="7119" ht="10.5" customHeight="1" x14ac:dyDescent="0.2"/>
    <row r="7120" ht="10.5" customHeight="1" x14ac:dyDescent="0.2"/>
    <row r="7121" ht="10.5" customHeight="1" x14ac:dyDescent="0.2"/>
    <row r="7122" ht="10.5" customHeight="1" x14ac:dyDescent="0.2"/>
    <row r="7123" ht="10.5" customHeight="1" x14ac:dyDescent="0.2"/>
    <row r="7124" ht="10.5" customHeight="1" x14ac:dyDescent="0.2"/>
    <row r="7125" ht="10.5" customHeight="1" x14ac:dyDescent="0.2"/>
    <row r="7126" ht="10.5" customHeight="1" x14ac:dyDescent="0.2"/>
    <row r="7127" ht="10.5" customHeight="1" x14ac:dyDescent="0.2"/>
    <row r="7128" ht="10.5" customHeight="1" x14ac:dyDescent="0.2"/>
    <row r="7129" ht="10.5" customHeight="1" x14ac:dyDescent="0.2"/>
    <row r="7130" ht="10.5" customHeight="1" x14ac:dyDescent="0.2"/>
    <row r="7131" ht="10.5" customHeight="1" x14ac:dyDescent="0.2"/>
    <row r="7132" ht="10.5" customHeight="1" x14ac:dyDescent="0.2"/>
    <row r="7133" ht="10.5" customHeight="1" x14ac:dyDescent="0.2"/>
    <row r="7134" ht="10.5" customHeight="1" x14ac:dyDescent="0.2"/>
    <row r="7135" ht="10.5" customHeight="1" x14ac:dyDescent="0.2"/>
    <row r="7136" ht="10.5" customHeight="1" x14ac:dyDescent="0.2"/>
    <row r="7137" ht="10.5" customHeight="1" x14ac:dyDescent="0.2"/>
    <row r="7138" ht="10.5" customHeight="1" x14ac:dyDescent="0.2"/>
    <row r="7139" ht="10.5" customHeight="1" x14ac:dyDescent="0.2"/>
    <row r="7140" ht="10.5" customHeight="1" x14ac:dyDescent="0.2"/>
    <row r="7141" ht="10.5" customHeight="1" x14ac:dyDescent="0.2"/>
    <row r="7142" ht="10.5" customHeight="1" x14ac:dyDescent="0.2"/>
    <row r="7143" ht="10.5" customHeight="1" x14ac:dyDescent="0.2"/>
    <row r="7144" ht="10.5" customHeight="1" x14ac:dyDescent="0.2"/>
    <row r="7145" ht="10.5" customHeight="1" x14ac:dyDescent="0.2"/>
    <row r="7146" ht="10.5" customHeight="1" x14ac:dyDescent="0.2"/>
    <row r="7147" ht="10.5" customHeight="1" x14ac:dyDescent="0.2"/>
    <row r="7148" ht="10.5" customHeight="1" x14ac:dyDescent="0.2"/>
    <row r="7149" ht="10.5" customHeight="1" x14ac:dyDescent="0.2"/>
    <row r="7150" ht="10.5" customHeight="1" x14ac:dyDescent="0.2"/>
    <row r="7151" ht="10.5" customHeight="1" x14ac:dyDescent="0.2"/>
    <row r="7152" ht="10.5" customHeight="1" x14ac:dyDescent="0.2"/>
    <row r="7153" ht="10.5" customHeight="1" x14ac:dyDescent="0.2"/>
    <row r="7154" ht="10.5" customHeight="1" x14ac:dyDescent="0.2"/>
    <row r="7155" ht="10.5" customHeight="1" x14ac:dyDescent="0.2"/>
    <row r="7156" ht="10.5" customHeight="1" x14ac:dyDescent="0.2"/>
    <row r="7157" ht="10.5" customHeight="1" x14ac:dyDescent="0.2"/>
    <row r="7158" ht="10.5" customHeight="1" x14ac:dyDescent="0.2"/>
    <row r="7159" ht="10.5" customHeight="1" x14ac:dyDescent="0.2"/>
    <row r="7160" ht="10.5" customHeight="1" x14ac:dyDescent="0.2"/>
    <row r="7161" ht="10.5" customHeight="1" x14ac:dyDescent="0.2"/>
    <row r="7162" ht="10.5" customHeight="1" x14ac:dyDescent="0.2"/>
    <row r="7163" ht="10.5" customHeight="1" x14ac:dyDescent="0.2"/>
    <row r="7164" ht="10.5" customHeight="1" x14ac:dyDescent="0.2"/>
    <row r="7165" ht="10.5" customHeight="1" x14ac:dyDescent="0.2"/>
    <row r="7166" ht="10.5" customHeight="1" x14ac:dyDescent="0.2"/>
    <row r="7167" ht="10.5" customHeight="1" x14ac:dyDescent="0.2"/>
    <row r="7168" ht="10.5" customHeight="1" x14ac:dyDescent="0.2"/>
    <row r="7169" ht="10.5" customHeight="1" x14ac:dyDescent="0.2"/>
    <row r="7170" ht="10.5" customHeight="1" x14ac:dyDescent="0.2"/>
    <row r="7171" ht="10.5" customHeight="1" x14ac:dyDescent="0.2"/>
    <row r="7172" ht="10.5" customHeight="1" x14ac:dyDescent="0.2"/>
    <row r="7173" ht="10.5" customHeight="1" x14ac:dyDescent="0.2"/>
    <row r="7174" ht="10.5" customHeight="1" x14ac:dyDescent="0.2"/>
    <row r="7175" ht="10.5" customHeight="1" x14ac:dyDescent="0.2"/>
    <row r="7176" ht="10.5" customHeight="1" x14ac:dyDescent="0.2"/>
    <row r="7177" ht="10.5" customHeight="1" x14ac:dyDescent="0.2"/>
    <row r="7178" ht="10.5" customHeight="1" x14ac:dyDescent="0.2"/>
    <row r="7179" ht="10.5" customHeight="1" x14ac:dyDescent="0.2"/>
    <row r="7180" ht="10.5" customHeight="1" x14ac:dyDescent="0.2"/>
    <row r="7181" ht="10.5" customHeight="1" x14ac:dyDescent="0.2"/>
    <row r="7182" ht="10.5" customHeight="1" x14ac:dyDescent="0.2"/>
    <row r="7183" ht="10.5" customHeight="1" x14ac:dyDescent="0.2"/>
    <row r="7184" ht="10.5" customHeight="1" x14ac:dyDescent="0.2"/>
    <row r="7185" ht="10.5" customHeight="1" x14ac:dyDescent="0.2"/>
    <row r="7186" ht="10.5" customHeight="1" x14ac:dyDescent="0.2"/>
    <row r="7187" ht="10.5" customHeight="1" x14ac:dyDescent="0.2"/>
    <row r="7188" ht="10.5" customHeight="1" x14ac:dyDescent="0.2"/>
    <row r="7189" ht="10.5" customHeight="1" x14ac:dyDescent="0.2"/>
    <row r="7190" ht="10.5" customHeight="1" x14ac:dyDescent="0.2"/>
    <row r="7191" ht="10.5" customHeight="1" x14ac:dyDescent="0.2"/>
    <row r="7192" ht="10.5" customHeight="1" x14ac:dyDescent="0.2"/>
    <row r="7193" ht="10.5" customHeight="1" x14ac:dyDescent="0.2"/>
    <row r="7194" ht="10.5" customHeight="1" x14ac:dyDescent="0.2"/>
    <row r="7195" ht="10.5" customHeight="1" x14ac:dyDescent="0.2"/>
    <row r="7196" ht="10.5" customHeight="1" x14ac:dyDescent="0.2"/>
    <row r="7197" ht="10.5" customHeight="1" x14ac:dyDescent="0.2"/>
    <row r="7198" ht="10.5" customHeight="1" x14ac:dyDescent="0.2"/>
    <row r="7199" ht="10.5" customHeight="1" x14ac:dyDescent="0.2"/>
    <row r="7200" ht="10.5" customHeight="1" x14ac:dyDescent="0.2"/>
    <row r="7201" ht="10.5" customHeight="1" x14ac:dyDescent="0.2"/>
    <row r="7202" ht="10.5" customHeight="1" x14ac:dyDescent="0.2"/>
    <row r="7203" ht="10.5" customHeight="1" x14ac:dyDescent="0.2"/>
    <row r="7204" ht="10.5" customHeight="1" x14ac:dyDescent="0.2"/>
    <row r="7205" ht="10.5" customHeight="1" x14ac:dyDescent="0.2"/>
    <row r="7206" ht="10.5" customHeight="1" x14ac:dyDescent="0.2"/>
    <row r="7207" ht="10.5" customHeight="1" x14ac:dyDescent="0.2"/>
    <row r="7208" ht="10.5" customHeight="1" x14ac:dyDescent="0.2"/>
    <row r="7209" ht="10.5" customHeight="1" x14ac:dyDescent="0.2"/>
    <row r="7210" ht="10.5" customHeight="1" x14ac:dyDescent="0.2"/>
    <row r="7211" ht="10.5" customHeight="1" x14ac:dyDescent="0.2"/>
    <row r="7212" ht="10.5" customHeight="1" x14ac:dyDescent="0.2"/>
    <row r="7213" ht="10.5" customHeight="1" x14ac:dyDescent="0.2"/>
    <row r="7214" ht="10.5" customHeight="1" x14ac:dyDescent="0.2"/>
    <row r="7215" ht="10.5" customHeight="1" x14ac:dyDescent="0.2"/>
    <row r="7216" ht="10.5" customHeight="1" x14ac:dyDescent="0.2"/>
    <row r="7217" ht="10.5" customHeight="1" x14ac:dyDescent="0.2"/>
    <row r="7218" ht="10.5" customHeight="1" x14ac:dyDescent="0.2"/>
    <row r="7219" ht="10.5" customHeight="1" x14ac:dyDescent="0.2"/>
    <row r="7220" ht="10.5" customHeight="1" x14ac:dyDescent="0.2"/>
    <row r="7221" ht="10.5" customHeight="1" x14ac:dyDescent="0.2"/>
    <row r="7222" ht="10.5" customHeight="1" x14ac:dyDescent="0.2"/>
    <row r="7223" ht="10.5" customHeight="1" x14ac:dyDescent="0.2"/>
    <row r="7224" ht="10.5" customHeight="1" x14ac:dyDescent="0.2"/>
    <row r="7225" ht="10.5" customHeight="1" x14ac:dyDescent="0.2"/>
    <row r="7226" ht="10.5" customHeight="1" x14ac:dyDescent="0.2"/>
    <row r="7227" ht="10.5" customHeight="1" x14ac:dyDescent="0.2"/>
    <row r="7228" ht="10.5" customHeight="1" x14ac:dyDescent="0.2"/>
    <row r="7229" ht="10.5" customHeight="1" x14ac:dyDescent="0.2"/>
    <row r="7230" ht="10.5" customHeight="1" x14ac:dyDescent="0.2"/>
    <row r="7231" ht="10.5" customHeight="1" x14ac:dyDescent="0.2"/>
    <row r="7232" ht="10.5" customHeight="1" x14ac:dyDescent="0.2"/>
    <row r="7233" ht="10.5" customHeight="1" x14ac:dyDescent="0.2"/>
    <row r="7234" ht="10.5" customHeight="1" x14ac:dyDescent="0.2"/>
    <row r="7235" ht="10.5" customHeight="1" x14ac:dyDescent="0.2"/>
    <row r="7236" ht="10.5" customHeight="1" x14ac:dyDescent="0.2"/>
    <row r="7237" ht="10.5" customHeight="1" x14ac:dyDescent="0.2"/>
    <row r="7238" ht="10.5" customHeight="1" x14ac:dyDescent="0.2"/>
    <row r="7239" ht="10.5" customHeight="1" x14ac:dyDescent="0.2"/>
    <row r="7240" ht="10.5" customHeight="1" x14ac:dyDescent="0.2"/>
    <row r="7241" ht="10.5" customHeight="1" x14ac:dyDescent="0.2"/>
    <row r="7242" ht="10.5" customHeight="1" x14ac:dyDescent="0.2"/>
    <row r="7243" ht="10.5" customHeight="1" x14ac:dyDescent="0.2"/>
    <row r="7244" ht="10.5" customHeight="1" x14ac:dyDescent="0.2"/>
    <row r="7245" ht="10.5" customHeight="1" x14ac:dyDescent="0.2"/>
    <row r="7246" ht="10.5" customHeight="1" x14ac:dyDescent="0.2"/>
    <row r="7247" ht="10.5" customHeight="1" x14ac:dyDescent="0.2"/>
    <row r="7248" ht="10.5" customHeight="1" x14ac:dyDescent="0.2"/>
    <row r="7249" ht="10.5" customHeight="1" x14ac:dyDescent="0.2"/>
    <row r="7250" ht="10.5" customHeight="1" x14ac:dyDescent="0.2"/>
    <row r="7251" ht="10.5" customHeight="1" x14ac:dyDescent="0.2"/>
    <row r="7252" ht="10.5" customHeight="1" x14ac:dyDescent="0.2"/>
    <row r="7253" ht="10.5" customHeight="1" x14ac:dyDescent="0.2"/>
    <row r="7254" ht="10.5" customHeight="1" x14ac:dyDescent="0.2"/>
    <row r="7255" ht="10.5" customHeight="1" x14ac:dyDescent="0.2"/>
    <row r="7256" ht="10.5" customHeight="1" x14ac:dyDescent="0.2"/>
    <row r="7257" ht="10.5" customHeight="1" x14ac:dyDescent="0.2"/>
    <row r="7258" ht="10.5" customHeight="1" x14ac:dyDescent="0.2"/>
    <row r="7259" ht="10.5" customHeight="1" x14ac:dyDescent="0.2"/>
    <row r="7260" ht="10.5" customHeight="1" x14ac:dyDescent="0.2"/>
    <row r="7261" ht="10.5" customHeight="1" x14ac:dyDescent="0.2"/>
    <row r="7262" ht="10.5" customHeight="1" x14ac:dyDescent="0.2"/>
    <row r="7263" ht="10.5" customHeight="1" x14ac:dyDescent="0.2"/>
    <row r="7264" ht="10.5" customHeight="1" x14ac:dyDescent="0.2"/>
    <row r="7265" spans="65:113" ht="10.5" customHeight="1" x14ac:dyDescent="0.2"/>
    <row r="7266" spans="65:113" ht="10.5" customHeight="1" x14ac:dyDescent="0.2"/>
    <row r="7267" spans="65:113" ht="10.5" customHeight="1" x14ac:dyDescent="0.2"/>
    <row r="7268" spans="65:113" ht="10.5" customHeight="1" x14ac:dyDescent="0.2"/>
    <row r="7269" spans="65:113" ht="10.5" customHeight="1" x14ac:dyDescent="0.2"/>
    <row r="7270" spans="65:113" ht="10.5" customHeight="1" x14ac:dyDescent="0.2"/>
    <row r="7271" spans="65:113" ht="10.5" customHeight="1" x14ac:dyDescent="0.2"/>
    <row r="7272" spans="65:113" ht="10.5" customHeight="1" x14ac:dyDescent="0.2"/>
    <row r="7273" spans="65:113" ht="10.5" customHeight="1" x14ac:dyDescent="0.2"/>
    <row r="7274" spans="65:113" ht="10.5" customHeight="1" x14ac:dyDescent="0.2"/>
    <row r="7275" spans="65:113" ht="10.5" customHeight="1" x14ac:dyDescent="0.2"/>
    <row r="7276" spans="65:113" ht="10.5" customHeight="1" x14ac:dyDescent="0.2"/>
    <row r="7277" spans="65:113" ht="10.5" customHeight="1" x14ac:dyDescent="0.2"/>
    <row r="7278" spans="65:113" s="3" customFormat="1" ht="10.5" customHeight="1" x14ac:dyDescent="0.2">
      <c r="BM7278" s="2"/>
      <c r="BO7278" s="2"/>
      <c r="CW7278" s="35"/>
      <c r="CX7278" s="35"/>
      <c r="CY7278" s="35"/>
      <c r="DA7278" s="2"/>
      <c r="DB7278" s="2"/>
      <c r="DC7278" s="2"/>
      <c r="DD7278" s="2"/>
      <c r="DE7278" s="2"/>
      <c r="DF7278" s="2"/>
      <c r="DG7278" s="2"/>
      <c r="DH7278" s="2"/>
      <c r="DI7278" s="2"/>
    </row>
    <row r="7279" spans="65:113" ht="10.5" customHeight="1" x14ac:dyDescent="0.2">
      <c r="BM7279" s="3"/>
      <c r="DA7279" s="3"/>
      <c r="DB7279" s="3"/>
      <c r="DC7279" s="3"/>
      <c r="DD7279" s="3"/>
      <c r="DE7279" s="3"/>
      <c r="DF7279" s="3"/>
      <c r="DG7279" s="3"/>
      <c r="DH7279" s="3"/>
      <c r="DI7279" s="3"/>
    </row>
    <row r="7280" spans="65:113" ht="12.75" customHeight="1" x14ac:dyDescent="0.2"/>
    <row r="7281" spans="67:67" ht="12.75" customHeight="1" x14ac:dyDescent="0.2"/>
    <row r="7282" spans="67:67" ht="12.75" customHeight="1" x14ac:dyDescent="0.2">
      <c r="BO7282" s="3"/>
    </row>
    <row r="7283" spans="67:67" ht="12.75" customHeight="1" x14ac:dyDescent="0.2"/>
    <row r="7284" spans="67:67" ht="12.75" customHeight="1" x14ac:dyDescent="0.2"/>
    <row r="7285" spans="67:67" ht="12.75" customHeight="1" x14ac:dyDescent="0.2"/>
    <row r="7286" spans="67:67" ht="12.75" customHeight="1" x14ac:dyDescent="0.2"/>
    <row r="7287" spans="67:67" ht="12.75" customHeight="1" x14ac:dyDescent="0.2"/>
    <row r="7288" spans="67:67" ht="12.75" customHeight="1" x14ac:dyDescent="0.2"/>
    <row r="7289" spans="67:67" ht="12.75" customHeight="1" x14ac:dyDescent="0.2"/>
    <row r="7290" spans="67:67" ht="12.75" customHeight="1" x14ac:dyDescent="0.2"/>
    <row r="7291" spans="67:67" ht="12.75" customHeight="1" x14ac:dyDescent="0.2"/>
    <row r="7292" spans="67:67" ht="12.75" customHeight="1" x14ac:dyDescent="0.2"/>
    <row r="7293" spans="67:67" ht="12.75" customHeight="1" x14ac:dyDescent="0.2"/>
    <row r="7294" spans="67:67" ht="12.75" customHeight="1" x14ac:dyDescent="0.2"/>
    <row r="7295" spans="67:67" ht="12.75" customHeight="1" x14ac:dyDescent="0.2"/>
    <row r="7296" spans="67:67" ht="12.75" customHeight="1" x14ac:dyDescent="0.2"/>
    <row r="7297" ht="12.75" customHeight="1" x14ac:dyDescent="0.2"/>
    <row r="7298" ht="12.75" customHeight="1" x14ac:dyDescent="0.2"/>
    <row r="7299" ht="12.75" customHeight="1" x14ac:dyDescent="0.2"/>
    <row r="7300" ht="12.75" customHeight="1" x14ac:dyDescent="0.2"/>
    <row r="7301" ht="12.75" customHeight="1" x14ac:dyDescent="0.2"/>
    <row r="7302" ht="12.75" customHeight="1" x14ac:dyDescent="0.2"/>
    <row r="7303" ht="12.75" customHeight="1" x14ac:dyDescent="0.2"/>
    <row r="7304" ht="12.75" customHeight="1" x14ac:dyDescent="0.2"/>
    <row r="7305" ht="12.75" customHeight="1" x14ac:dyDescent="0.2"/>
    <row r="7306" ht="12.75" customHeight="1" x14ac:dyDescent="0.2"/>
    <row r="7307" ht="12.75" customHeight="1" x14ac:dyDescent="0.2"/>
    <row r="7308" ht="12.75" customHeight="1" x14ac:dyDescent="0.2"/>
    <row r="7309" ht="12.75" customHeight="1" x14ac:dyDescent="0.2"/>
    <row r="7310" ht="12.75" customHeight="1" x14ac:dyDescent="0.2"/>
    <row r="7311" ht="12.75" customHeight="1" x14ac:dyDescent="0.2"/>
    <row r="7312" ht="12.75" customHeight="1" x14ac:dyDescent="0.2"/>
    <row r="7313" ht="12.75" customHeight="1" x14ac:dyDescent="0.2"/>
    <row r="7314" ht="12.75" customHeight="1" x14ac:dyDescent="0.2"/>
    <row r="7315" ht="12.75" customHeight="1" x14ac:dyDescent="0.2"/>
    <row r="7316" ht="12.75" customHeight="1" x14ac:dyDescent="0.2"/>
    <row r="7317" ht="12.75" customHeight="1" x14ac:dyDescent="0.2"/>
    <row r="7318" ht="12.75" customHeight="1" x14ac:dyDescent="0.2"/>
    <row r="7319" ht="12.75" customHeight="1" x14ac:dyDescent="0.2"/>
    <row r="7320" ht="12.75" customHeight="1" x14ac:dyDescent="0.2"/>
    <row r="7321" ht="12.75" customHeight="1" x14ac:dyDescent="0.2"/>
    <row r="7322" ht="12.75" customHeight="1" x14ac:dyDescent="0.2"/>
    <row r="7323" ht="12.75" customHeight="1" x14ac:dyDescent="0.2"/>
    <row r="7324" ht="12.75" customHeight="1" x14ac:dyDescent="0.2"/>
    <row r="7325" ht="12.75" customHeight="1" x14ac:dyDescent="0.2"/>
    <row r="7326" ht="12.75" customHeight="1" x14ac:dyDescent="0.2"/>
    <row r="7327" ht="12.75" customHeight="1" x14ac:dyDescent="0.2"/>
    <row r="7328" ht="12.75" customHeight="1" x14ac:dyDescent="0.2"/>
    <row r="7329" ht="12.75" customHeight="1" x14ac:dyDescent="0.2"/>
    <row r="7330" ht="12.75" customHeight="1" x14ac:dyDescent="0.2"/>
    <row r="7331" ht="12.75" customHeight="1" x14ac:dyDescent="0.2"/>
    <row r="7332" ht="12.75" customHeight="1" x14ac:dyDescent="0.2"/>
    <row r="7333" ht="12.75" customHeight="1" x14ac:dyDescent="0.2"/>
    <row r="7334" ht="12.75" customHeight="1" x14ac:dyDescent="0.2"/>
    <row r="7335" ht="12.75" customHeight="1" x14ac:dyDescent="0.2"/>
    <row r="7336" ht="12.75" customHeight="1" x14ac:dyDescent="0.2"/>
    <row r="7337" ht="12.75" customHeight="1" x14ac:dyDescent="0.2"/>
    <row r="7338" ht="12.75" customHeight="1" x14ac:dyDescent="0.2"/>
    <row r="7339" ht="12.75" customHeight="1" x14ac:dyDescent="0.2"/>
    <row r="7340" ht="12.75" customHeight="1" x14ac:dyDescent="0.2"/>
    <row r="7341" ht="12.75" customHeight="1" x14ac:dyDescent="0.2"/>
    <row r="7342" ht="12.75" customHeight="1" x14ac:dyDescent="0.2"/>
    <row r="7343" ht="12.75" customHeight="1" x14ac:dyDescent="0.2"/>
    <row r="7344" ht="12.75" customHeight="1" x14ac:dyDescent="0.2"/>
    <row r="7345" ht="12.75" customHeight="1" x14ac:dyDescent="0.2"/>
    <row r="7346" ht="12.75" customHeight="1" x14ac:dyDescent="0.2"/>
    <row r="7347" ht="12.75" customHeight="1" x14ac:dyDescent="0.2"/>
    <row r="7348" ht="12.75" customHeight="1" x14ac:dyDescent="0.2"/>
    <row r="7349" ht="12.75" customHeight="1" x14ac:dyDescent="0.2"/>
    <row r="7350" ht="12.75" customHeight="1" x14ac:dyDescent="0.2"/>
    <row r="7351" ht="12.75" customHeight="1" x14ac:dyDescent="0.2"/>
    <row r="7352" ht="12.75" customHeight="1" x14ac:dyDescent="0.2"/>
    <row r="7353" ht="12.75" customHeight="1" x14ac:dyDescent="0.2"/>
    <row r="7354" ht="12.75" customHeight="1" x14ac:dyDescent="0.2"/>
    <row r="7355" ht="12.75" customHeight="1" x14ac:dyDescent="0.2"/>
    <row r="7356" ht="12.75" customHeight="1" x14ac:dyDescent="0.2"/>
    <row r="7357" ht="12.75" customHeight="1" x14ac:dyDescent="0.2"/>
    <row r="7358" ht="12.75" customHeight="1" x14ac:dyDescent="0.2"/>
    <row r="7359" ht="12.75" customHeight="1" x14ac:dyDescent="0.2"/>
    <row r="7360" ht="12.75" customHeight="1" x14ac:dyDescent="0.2"/>
    <row r="7361" ht="12.75" customHeight="1" x14ac:dyDescent="0.2"/>
    <row r="7362" ht="12.75" customHeight="1" x14ac:dyDescent="0.2"/>
    <row r="7363" ht="12.75" customHeight="1" x14ac:dyDescent="0.2"/>
    <row r="7364" ht="12.75" customHeight="1" x14ac:dyDescent="0.2"/>
    <row r="7365" ht="12.75" customHeight="1" x14ac:dyDescent="0.2"/>
    <row r="7366" ht="12.75" customHeight="1" x14ac:dyDescent="0.2"/>
    <row r="7367" ht="12.75" customHeight="1" x14ac:dyDescent="0.2"/>
    <row r="7368" ht="12.75" customHeight="1" x14ac:dyDescent="0.2"/>
    <row r="7369" ht="12.75" customHeight="1" x14ac:dyDescent="0.2"/>
    <row r="7370" ht="12.75" customHeight="1" x14ac:dyDescent="0.2"/>
    <row r="7371" ht="12.75" customHeight="1" x14ac:dyDescent="0.2"/>
    <row r="7372" ht="12.75" customHeight="1" x14ac:dyDescent="0.2"/>
    <row r="7373" ht="12.75" customHeight="1" x14ac:dyDescent="0.2"/>
    <row r="7374" ht="12.75" customHeight="1" x14ac:dyDescent="0.2"/>
    <row r="7375" ht="12.75" customHeight="1" x14ac:dyDescent="0.2"/>
    <row r="7376" ht="12.75" customHeight="1" x14ac:dyDescent="0.2"/>
    <row r="7377" ht="12.75" customHeight="1" x14ac:dyDescent="0.2"/>
    <row r="7378" ht="12.75" customHeight="1" x14ac:dyDescent="0.2"/>
    <row r="7379" ht="12.75" customHeight="1" x14ac:dyDescent="0.2"/>
    <row r="7380" ht="12.75" customHeight="1" x14ac:dyDescent="0.2"/>
    <row r="7381" ht="12.75" customHeight="1" x14ac:dyDescent="0.2"/>
    <row r="7382" ht="12.75" customHeight="1" x14ac:dyDescent="0.2"/>
    <row r="7383" ht="12.75" customHeight="1" x14ac:dyDescent="0.2"/>
    <row r="7384" ht="12.75" customHeight="1" x14ac:dyDescent="0.2"/>
    <row r="7385" ht="12.75" customHeight="1" x14ac:dyDescent="0.2"/>
    <row r="7386" ht="12.75" customHeight="1" x14ac:dyDescent="0.2"/>
    <row r="7387" ht="12.75" customHeight="1" x14ac:dyDescent="0.2"/>
    <row r="7388" ht="12.75" customHeight="1" x14ac:dyDescent="0.2"/>
    <row r="7389" ht="12.75" customHeight="1" x14ac:dyDescent="0.2"/>
    <row r="7390" ht="12.75" customHeight="1" x14ac:dyDescent="0.2"/>
    <row r="7391" ht="12.75" customHeight="1" x14ac:dyDescent="0.2"/>
    <row r="7392" ht="12.75" customHeight="1" x14ac:dyDescent="0.2"/>
    <row r="7393" ht="12.75" customHeight="1" x14ac:dyDescent="0.2"/>
    <row r="7394" ht="12.75" customHeight="1" x14ac:dyDescent="0.2"/>
    <row r="7395" ht="12.75" customHeight="1" x14ac:dyDescent="0.2"/>
    <row r="7396" ht="12.75" customHeight="1" x14ac:dyDescent="0.2"/>
    <row r="7397" ht="12.75" customHeight="1" x14ac:dyDescent="0.2"/>
    <row r="7398" ht="12.75" customHeight="1" x14ac:dyDescent="0.2"/>
    <row r="7399" ht="12.75" customHeight="1" x14ac:dyDescent="0.2"/>
    <row r="7400" ht="12.75" customHeight="1" x14ac:dyDescent="0.2"/>
    <row r="7401" ht="12.75" customHeight="1" x14ac:dyDescent="0.2"/>
    <row r="7402" ht="12.75" customHeight="1" x14ac:dyDescent="0.2"/>
    <row r="7403" ht="12.75" customHeight="1" x14ac:dyDescent="0.2"/>
    <row r="7404" ht="12.75" customHeight="1" x14ac:dyDescent="0.2"/>
    <row r="7405" ht="12.75" customHeight="1" x14ac:dyDescent="0.2"/>
    <row r="7406" ht="12.75" customHeight="1" x14ac:dyDescent="0.2"/>
    <row r="7407" ht="12.75" customHeight="1" x14ac:dyDescent="0.2"/>
    <row r="7408" ht="12.75" customHeight="1" x14ac:dyDescent="0.2"/>
    <row r="7409" ht="12.75" customHeight="1" x14ac:dyDescent="0.2"/>
    <row r="7410" ht="12.75" customHeight="1" x14ac:dyDescent="0.2"/>
    <row r="7411" ht="12.75" customHeight="1" x14ac:dyDescent="0.2"/>
    <row r="7412" ht="12.75" customHeight="1" x14ac:dyDescent="0.2"/>
    <row r="7413" ht="12.75" customHeight="1" x14ac:dyDescent="0.2"/>
    <row r="7414" ht="12.75" customHeight="1" x14ac:dyDescent="0.2"/>
    <row r="7415" ht="12.75" customHeight="1" x14ac:dyDescent="0.2"/>
    <row r="7416" ht="12.75" customHeight="1" x14ac:dyDescent="0.2"/>
    <row r="7417" ht="12.75" customHeight="1" x14ac:dyDescent="0.2"/>
    <row r="7418" ht="12.75" customHeight="1" x14ac:dyDescent="0.2"/>
    <row r="7419" ht="12.75" customHeight="1" x14ac:dyDescent="0.2"/>
    <row r="7420" ht="12.75" customHeight="1" x14ac:dyDescent="0.2"/>
    <row r="7421" ht="12.75" customHeight="1" x14ac:dyDescent="0.2"/>
    <row r="7422" ht="12.75" customHeight="1" x14ac:dyDescent="0.2"/>
    <row r="7423" ht="12.75" customHeight="1" x14ac:dyDescent="0.2"/>
    <row r="7424" ht="12.75" customHeight="1" x14ac:dyDescent="0.2"/>
    <row r="7425" ht="12.75" customHeight="1" x14ac:dyDescent="0.2"/>
    <row r="7426" ht="12.75" customHeight="1" x14ac:dyDescent="0.2"/>
    <row r="7427" ht="12.75" customHeight="1" x14ac:dyDescent="0.2"/>
    <row r="7428" ht="12.75" customHeight="1" x14ac:dyDescent="0.2"/>
    <row r="7429" ht="12.75" customHeight="1" x14ac:dyDescent="0.2"/>
    <row r="7430" ht="12.75" customHeight="1" x14ac:dyDescent="0.2"/>
    <row r="7431" ht="12.75" customHeight="1" x14ac:dyDescent="0.2"/>
    <row r="7432" ht="12.75" customHeight="1" x14ac:dyDescent="0.2"/>
    <row r="7433" ht="12.75" customHeight="1" x14ac:dyDescent="0.2"/>
    <row r="7434" ht="12.75" customHeight="1" x14ac:dyDescent="0.2"/>
    <row r="7435" ht="12.75" customHeight="1" x14ac:dyDescent="0.2"/>
    <row r="7436" ht="12.75" customHeight="1" x14ac:dyDescent="0.2"/>
    <row r="7437" ht="12.75" customHeight="1" x14ac:dyDescent="0.2"/>
    <row r="7438" ht="12.75" customHeight="1" x14ac:dyDescent="0.2"/>
    <row r="7439" ht="12.75" customHeight="1" x14ac:dyDescent="0.2"/>
    <row r="7440" ht="12.75" customHeight="1" x14ac:dyDescent="0.2"/>
    <row r="7441" ht="12.75" customHeight="1" x14ac:dyDescent="0.2"/>
    <row r="7442" ht="12.75" customHeight="1" x14ac:dyDescent="0.2"/>
    <row r="7443" ht="12.75" customHeight="1" x14ac:dyDescent="0.2"/>
    <row r="7444" ht="12.75" customHeight="1" x14ac:dyDescent="0.2"/>
    <row r="7445" ht="12.75" customHeight="1" x14ac:dyDescent="0.2"/>
    <row r="7446" ht="12.75" customHeight="1" x14ac:dyDescent="0.2"/>
    <row r="7447" ht="12.75" customHeight="1" x14ac:dyDescent="0.2"/>
    <row r="7448" ht="12.75" customHeight="1" x14ac:dyDescent="0.2"/>
    <row r="7449" ht="12.75" customHeight="1" x14ac:dyDescent="0.2"/>
    <row r="7450" ht="12.75" customHeight="1" x14ac:dyDescent="0.2"/>
    <row r="7451" ht="12.75" customHeight="1" x14ac:dyDescent="0.2"/>
    <row r="7452" ht="12.75" customHeight="1" x14ac:dyDescent="0.2"/>
    <row r="7453" ht="12.75" customHeight="1" x14ac:dyDescent="0.2"/>
    <row r="7454" ht="12.75" hidden="1" customHeight="1" x14ac:dyDescent="0.2"/>
    <row r="7455" ht="0" hidden="1" customHeight="1" x14ac:dyDescent="0.2"/>
    <row r="7456" ht="0" hidden="1" customHeight="1" x14ac:dyDescent="0.2"/>
    <row r="7457" ht="0" hidden="1" customHeight="1" x14ac:dyDescent="0.2"/>
    <row r="7458" ht="0" hidden="1" customHeight="1" x14ac:dyDescent="0.2"/>
    <row r="7459" ht="0" hidden="1" customHeight="1" x14ac:dyDescent="0.2"/>
    <row r="7460" ht="0" hidden="1" customHeight="1" x14ac:dyDescent="0.2"/>
    <row r="7461" ht="0" hidden="1" customHeight="1" x14ac:dyDescent="0.2"/>
    <row r="7462" ht="0" hidden="1" customHeight="1" x14ac:dyDescent="0.2"/>
    <row r="7463" ht="0" hidden="1" customHeight="1" x14ac:dyDescent="0.2"/>
    <row r="7464" ht="0" hidden="1" customHeight="1" x14ac:dyDescent="0.2"/>
    <row r="7465" ht="0" hidden="1" customHeight="1" x14ac:dyDescent="0.2"/>
    <row r="7466" ht="0" hidden="1" customHeight="1" x14ac:dyDescent="0.2"/>
    <row r="7467" ht="0" hidden="1" customHeight="1" x14ac:dyDescent="0.2"/>
    <row r="7468" ht="0" hidden="1" customHeight="1" x14ac:dyDescent="0.2"/>
  </sheetData>
  <sheetProtection algorithmName="SHA-512" hashValue="4cweAIfCguOXc695VU4laYcjqeqcT0GYxR91hgjrqGmuJY6MEcCGbLQJgf/Nwa7UZTchmzT6hobNEDRQS1dWNg==" saltValue="V19En47MnA2rp4u6vRLkyw==" spinCount="100000" sheet="1" formatCells="0" formatColumns="0" formatRows="0" insertRows="0" deleteRows="0"/>
  <mergeCells count="873">
    <mergeCell ref="L36:W36"/>
    <mergeCell ref="AE36:AL36"/>
    <mergeCell ref="L38:S38"/>
    <mergeCell ref="AE38:AL38"/>
    <mergeCell ref="L32:W32"/>
    <mergeCell ref="AE32:AL32"/>
    <mergeCell ref="L34:W34"/>
    <mergeCell ref="L29:W29"/>
    <mergeCell ref="AE29:AL29"/>
    <mergeCell ref="L30:W30"/>
    <mergeCell ref="AE30:AL30"/>
    <mergeCell ref="L31:W31"/>
    <mergeCell ref="AE31:AL31"/>
    <mergeCell ref="AE34:AL34"/>
    <mergeCell ref="L35:W35"/>
    <mergeCell ref="AE35:AL35"/>
    <mergeCell ref="R51:X51"/>
    <mergeCell ref="Y51:AE51"/>
    <mergeCell ref="AF51:AU51"/>
    <mergeCell ref="B52:Q52"/>
    <mergeCell ref="R52:X52"/>
    <mergeCell ref="Y52:AE52"/>
    <mergeCell ref="AF52:AU52"/>
    <mergeCell ref="B49:Q49"/>
    <mergeCell ref="R47:X47"/>
    <mergeCell ref="Y47:AE47"/>
    <mergeCell ref="AF47:AU47"/>
    <mergeCell ref="B48:Q48"/>
    <mergeCell ref="R48:X48"/>
    <mergeCell ref="Y48:AE48"/>
    <mergeCell ref="AF48:AU48"/>
    <mergeCell ref="L39:S39"/>
    <mergeCell ref="AI39:AL39"/>
    <mergeCell ref="L41:AT41"/>
    <mergeCell ref="L42:AT42"/>
    <mergeCell ref="H44:U44"/>
    <mergeCell ref="B46:Q46"/>
    <mergeCell ref="B47:Q47"/>
    <mergeCell ref="R46:X46"/>
    <mergeCell ref="Y46:AE46"/>
    <mergeCell ref="AF46:AU46"/>
    <mergeCell ref="B56:Q56"/>
    <mergeCell ref="R56:X56"/>
    <mergeCell ref="Y56:AE56"/>
    <mergeCell ref="AF56:AU56"/>
    <mergeCell ref="R49:X49"/>
    <mergeCell ref="Y49:AE49"/>
    <mergeCell ref="AF49:AU49"/>
    <mergeCell ref="B50:Q50"/>
    <mergeCell ref="R50:X50"/>
    <mergeCell ref="Y50:AE50"/>
    <mergeCell ref="AF50:AU50"/>
    <mergeCell ref="B53:Q53"/>
    <mergeCell ref="R53:X53"/>
    <mergeCell ref="Y53:AE53"/>
    <mergeCell ref="AF53:AU53"/>
    <mergeCell ref="B54:Q54"/>
    <mergeCell ref="R54:X54"/>
    <mergeCell ref="Y54:AE54"/>
    <mergeCell ref="AF54:AU54"/>
    <mergeCell ref="B55:Q55"/>
    <mergeCell ref="R55:X55"/>
    <mergeCell ref="Y55:AE55"/>
    <mergeCell ref="AF55:AU55"/>
    <mergeCell ref="B51:Q51"/>
    <mergeCell ref="H61:V61"/>
    <mergeCell ref="AE61:AU61"/>
    <mergeCell ref="B63:I63"/>
    <mergeCell ref="J63:P63"/>
    <mergeCell ref="Q63:Y63"/>
    <mergeCell ref="Z63:AJ63"/>
    <mergeCell ref="AK63:AP63"/>
    <mergeCell ref="AQ63:AU63"/>
    <mergeCell ref="B64:I64"/>
    <mergeCell ref="J64:P64"/>
    <mergeCell ref="Q64:Y64"/>
    <mergeCell ref="Z64:AJ64"/>
    <mergeCell ref="AK64:AP64"/>
    <mergeCell ref="AQ64:AU64"/>
    <mergeCell ref="B65:I65"/>
    <mergeCell ref="J65:P65"/>
    <mergeCell ref="Q65:Y65"/>
    <mergeCell ref="Z65:AJ65"/>
    <mergeCell ref="AK65:AP65"/>
    <mergeCell ref="AQ65:AU65"/>
    <mergeCell ref="B66:I66"/>
    <mergeCell ref="J66:P66"/>
    <mergeCell ref="Q66:Y66"/>
    <mergeCell ref="Z66:AJ66"/>
    <mergeCell ref="AK66:AP66"/>
    <mergeCell ref="AQ66:AU66"/>
    <mergeCell ref="B67:I67"/>
    <mergeCell ref="J67:P67"/>
    <mergeCell ref="Q67:Y67"/>
    <mergeCell ref="Z67:AJ67"/>
    <mergeCell ref="AK67:AP67"/>
    <mergeCell ref="AQ67:AU67"/>
    <mergeCell ref="B68:I68"/>
    <mergeCell ref="J68:P68"/>
    <mergeCell ref="Q68:Y68"/>
    <mergeCell ref="Z68:AJ68"/>
    <mergeCell ref="AK68:AP68"/>
    <mergeCell ref="AQ68:AU68"/>
    <mergeCell ref="B69:I69"/>
    <mergeCell ref="J69:P69"/>
    <mergeCell ref="Q69:Y69"/>
    <mergeCell ref="Z69:AJ69"/>
    <mergeCell ref="AK69:AP69"/>
    <mergeCell ref="AQ69:AU69"/>
    <mergeCell ref="B70:I70"/>
    <mergeCell ref="J70:P70"/>
    <mergeCell ref="Q70:Y70"/>
    <mergeCell ref="Z70:AJ70"/>
    <mergeCell ref="AK70:AP70"/>
    <mergeCell ref="AQ70:AU70"/>
    <mergeCell ref="B71:I71"/>
    <mergeCell ref="J71:P71"/>
    <mergeCell ref="Q71:Y71"/>
    <mergeCell ref="Z71:AJ71"/>
    <mergeCell ref="AK71:AP71"/>
    <mergeCell ref="AQ71:AU71"/>
    <mergeCell ref="AK73:AP73"/>
    <mergeCell ref="AQ73:AU73"/>
    <mergeCell ref="B72:I72"/>
    <mergeCell ref="J72:P72"/>
    <mergeCell ref="Q72:Y72"/>
    <mergeCell ref="Z72:AJ72"/>
    <mergeCell ref="AK72:AP72"/>
    <mergeCell ref="AQ72:AU72"/>
    <mergeCell ref="B73:I73"/>
    <mergeCell ref="J73:P73"/>
    <mergeCell ref="Q73:Y73"/>
    <mergeCell ref="Z73:AJ73"/>
    <mergeCell ref="AG78:AK78"/>
    <mergeCell ref="AL78:AP78"/>
    <mergeCell ref="AQ78:AU78"/>
    <mergeCell ref="B79:H79"/>
    <mergeCell ref="I79:N79"/>
    <mergeCell ref="O79:T79"/>
    <mergeCell ref="U79:AA79"/>
    <mergeCell ref="AB79:AF79"/>
    <mergeCell ref="I76:T76"/>
    <mergeCell ref="B78:H78"/>
    <mergeCell ref="I78:N78"/>
    <mergeCell ref="O78:T78"/>
    <mergeCell ref="U78:AA78"/>
    <mergeCell ref="AB78:AF78"/>
    <mergeCell ref="AG79:AK79"/>
    <mergeCell ref="AL79:AP79"/>
    <mergeCell ref="AQ79:AU79"/>
    <mergeCell ref="B80:H80"/>
    <mergeCell ref="I80:N80"/>
    <mergeCell ref="O80:T80"/>
    <mergeCell ref="U80:AA80"/>
    <mergeCell ref="AB80:AF80"/>
    <mergeCell ref="AG80:AK80"/>
    <mergeCell ref="AL80:AP80"/>
    <mergeCell ref="AQ82:AU82"/>
    <mergeCell ref="B81:H81"/>
    <mergeCell ref="I81:N81"/>
    <mergeCell ref="O81:T81"/>
    <mergeCell ref="U81:AA81"/>
    <mergeCell ref="AB81:AF81"/>
    <mergeCell ref="AG81:AK81"/>
    <mergeCell ref="AQ80:AU80"/>
    <mergeCell ref="AL81:AP81"/>
    <mergeCell ref="AQ81:AU81"/>
    <mergeCell ref="B82:H82"/>
    <mergeCell ref="I82:N82"/>
    <mergeCell ref="O82:T82"/>
    <mergeCell ref="U82:AA82"/>
    <mergeCell ref="AB82:AF82"/>
    <mergeCell ref="AG82:AK82"/>
    <mergeCell ref="AL82:AP82"/>
    <mergeCell ref="B83:H83"/>
    <mergeCell ref="I83:N83"/>
    <mergeCell ref="O83:T83"/>
    <mergeCell ref="U83:AA83"/>
    <mergeCell ref="AB83:AF83"/>
    <mergeCell ref="AG83:AK83"/>
    <mergeCell ref="AL83:AP83"/>
    <mergeCell ref="AQ83:AU83"/>
    <mergeCell ref="B84:H84"/>
    <mergeCell ref="I84:N84"/>
    <mergeCell ref="O84:T84"/>
    <mergeCell ref="U84:AA84"/>
    <mergeCell ref="AB84:AF84"/>
    <mergeCell ref="AG84:AK84"/>
    <mergeCell ref="AL84:AP84"/>
    <mergeCell ref="AQ84:AU84"/>
    <mergeCell ref="B85:H85"/>
    <mergeCell ref="I85:N85"/>
    <mergeCell ref="O85:T85"/>
    <mergeCell ref="U85:AA85"/>
    <mergeCell ref="AB85:AF85"/>
    <mergeCell ref="AG85:AK85"/>
    <mergeCell ref="AL85:AP85"/>
    <mergeCell ref="AQ85:AU85"/>
    <mergeCell ref="B86:H86"/>
    <mergeCell ref="I86:N86"/>
    <mergeCell ref="O86:T86"/>
    <mergeCell ref="U86:AA86"/>
    <mergeCell ref="AB86:AF86"/>
    <mergeCell ref="AG86:AK86"/>
    <mergeCell ref="AL86:AP86"/>
    <mergeCell ref="AQ86:AU86"/>
    <mergeCell ref="B87:H87"/>
    <mergeCell ref="I87:N87"/>
    <mergeCell ref="O87:T87"/>
    <mergeCell ref="U87:AA87"/>
    <mergeCell ref="AB87:AF87"/>
    <mergeCell ref="AG87:AK87"/>
    <mergeCell ref="AL87:AP87"/>
    <mergeCell ref="AQ87:AU87"/>
    <mergeCell ref="B88:H88"/>
    <mergeCell ref="I88:N88"/>
    <mergeCell ref="O88:T88"/>
    <mergeCell ref="U88:AA88"/>
    <mergeCell ref="AB88:AF88"/>
    <mergeCell ref="AG88:AK88"/>
    <mergeCell ref="AL88:AP88"/>
    <mergeCell ref="AQ88:AU88"/>
    <mergeCell ref="B89:H89"/>
    <mergeCell ref="I89:N89"/>
    <mergeCell ref="O89:T89"/>
    <mergeCell ref="U89:AA89"/>
    <mergeCell ref="AB89:AF89"/>
    <mergeCell ref="AG89:AK89"/>
    <mergeCell ref="AL89:AP89"/>
    <mergeCell ref="AQ89:AU89"/>
    <mergeCell ref="B90:H90"/>
    <mergeCell ref="I90:N90"/>
    <mergeCell ref="O90:T90"/>
    <mergeCell ref="U90:AA90"/>
    <mergeCell ref="AB90:AF90"/>
    <mergeCell ref="AG90:AK90"/>
    <mergeCell ref="AL90:AP90"/>
    <mergeCell ref="AQ90:AU90"/>
    <mergeCell ref="B91:H91"/>
    <mergeCell ref="I91:N91"/>
    <mergeCell ref="O91:T91"/>
    <mergeCell ref="U91:AA91"/>
    <mergeCell ref="AB91:AF91"/>
    <mergeCell ref="AG91:AK91"/>
    <mergeCell ref="AL91:AP91"/>
    <mergeCell ref="AQ91:AU91"/>
    <mergeCell ref="B92:H92"/>
    <mergeCell ref="I92:N92"/>
    <mergeCell ref="O92:T92"/>
    <mergeCell ref="U92:AA92"/>
    <mergeCell ref="AB92:AF92"/>
    <mergeCell ref="AG92:AK92"/>
    <mergeCell ref="AL92:AP92"/>
    <mergeCell ref="AQ92:AU92"/>
    <mergeCell ref="B93:H93"/>
    <mergeCell ref="I93:N93"/>
    <mergeCell ref="O93:T93"/>
    <mergeCell ref="U93:AA93"/>
    <mergeCell ref="AB93:AF93"/>
    <mergeCell ref="AG93:AK93"/>
    <mergeCell ref="AL93:AP93"/>
    <mergeCell ref="AQ93:AU93"/>
    <mergeCell ref="B98:K98"/>
    <mergeCell ref="L98:R98"/>
    <mergeCell ref="S98:V98"/>
    <mergeCell ref="W98:Z98"/>
    <mergeCell ref="AA98:AI98"/>
    <mergeCell ref="AJ98:AL98"/>
    <mergeCell ref="AM98:AP98"/>
    <mergeCell ref="AQ98:AS98"/>
    <mergeCell ref="AT101:AU101"/>
    <mergeCell ref="B103:K103"/>
    <mergeCell ref="L103:R103"/>
    <mergeCell ref="S103:V103"/>
    <mergeCell ref="W103:Z103"/>
    <mergeCell ref="AA103:AI103"/>
    <mergeCell ref="AJ103:AL103"/>
    <mergeCell ref="AM103:AP103"/>
    <mergeCell ref="AT98:AU98"/>
    <mergeCell ref="B99:K99"/>
    <mergeCell ref="L99:R99"/>
    <mergeCell ref="S99:V99"/>
    <mergeCell ref="W99:Z99"/>
    <mergeCell ref="AA99:AI99"/>
    <mergeCell ref="AJ99:AL99"/>
    <mergeCell ref="AM99:AP99"/>
    <mergeCell ref="AQ99:AS99"/>
    <mergeCell ref="AT99:AU99"/>
    <mergeCell ref="S100:AU100"/>
    <mergeCell ref="AA105:AI105"/>
    <mergeCell ref="AJ105:AL105"/>
    <mergeCell ref="AM105:AP105"/>
    <mergeCell ref="AQ105:AS105"/>
    <mergeCell ref="B101:K101"/>
    <mergeCell ref="L101:R101"/>
    <mergeCell ref="S101:V101"/>
    <mergeCell ref="W101:Z101"/>
    <mergeCell ref="AA101:AI101"/>
    <mergeCell ref="AJ101:AL101"/>
    <mergeCell ref="AM101:AP101"/>
    <mergeCell ref="AQ101:AS101"/>
    <mergeCell ref="B102:R102"/>
    <mergeCell ref="B104:R104"/>
    <mergeCell ref="AQ113:AS113"/>
    <mergeCell ref="B109:K109"/>
    <mergeCell ref="L109:R109"/>
    <mergeCell ref="S109:V109"/>
    <mergeCell ref="W109:Z109"/>
    <mergeCell ref="AA109:AI109"/>
    <mergeCell ref="AJ109:AL109"/>
    <mergeCell ref="AM109:AP109"/>
    <mergeCell ref="AQ109:AS109"/>
    <mergeCell ref="B111:K111"/>
    <mergeCell ref="L111:R111"/>
    <mergeCell ref="S111:V111"/>
    <mergeCell ref="W111:Z111"/>
    <mergeCell ref="AA111:AI111"/>
    <mergeCell ref="AJ111:AL111"/>
    <mergeCell ref="AM111:AP111"/>
    <mergeCell ref="AR123:AU123"/>
    <mergeCell ref="B124:E124"/>
    <mergeCell ref="F124:M124"/>
    <mergeCell ref="N124:S124"/>
    <mergeCell ref="T124:Y124"/>
    <mergeCell ref="Z124:AG124"/>
    <mergeCell ref="AH124:AM124"/>
    <mergeCell ref="AN124:AQ124"/>
    <mergeCell ref="AR124:AU124"/>
    <mergeCell ref="B123:E123"/>
    <mergeCell ref="F123:M123"/>
    <mergeCell ref="N123:S123"/>
    <mergeCell ref="T123:Y123"/>
    <mergeCell ref="Z123:AG123"/>
    <mergeCell ref="AH123:AM123"/>
    <mergeCell ref="AN123:AQ123"/>
    <mergeCell ref="B125:E125"/>
    <mergeCell ref="F125:M125"/>
    <mergeCell ref="N125:S125"/>
    <mergeCell ref="T125:Y125"/>
    <mergeCell ref="Z125:AG125"/>
    <mergeCell ref="AH125:AM125"/>
    <mergeCell ref="AN125:AQ125"/>
    <mergeCell ref="AR125:AU125"/>
    <mergeCell ref="B126:E126"/>
    <mergeCell ref="F126:M126"/>
    <mergeCell ref="N126:S126"/>
    <mergeCell ref="T126:Y126"/>
    <mergeCell ref="Z126:AG126"/>
    <mergeCell ref="AH126:AM126"/>
    <mergeCell ref="AN126:AQ126"/>
    <mergeCell ref="AR126:AU126"/>
    <mergeCell ref="B127:E127"/>
    <mergeCell ref="F127:M127"/>
    <mergeCell ref="N127:S127"/>
    <mergeCell ref="T127:Y127"/>
    <mergeCell ref="Z127:AG127"/>
    <mergeCell ref="AH127:AM127"/>
    <mergeCell ref="AN127:AQ127"/>
    <mergeCell ref="AR127:AU127"/>
    <mergeCell ref="B128:E128"/>
    <mergeCell ref="F128:M128"/>
    <mergeCell ref="N128:S128"/>
    <mergeCell ref="T128:Y128"/>
    <mergeCell ref="Z128:AG128"/>
    <mergeCell ref="AH128:AM128"/>
    <mergeCell ref="AN128:AQ128"/>
    <mergeCell ref="AR128:AU128"/>
    <mergeCell ref="B129:E129"/>
    <mergeCell ref="F129:M129"/>
    <mergeCell ref="N129:S129"/>
    <mergeCell ref="T129:Y129"/>
    <mergeCell ref="Z129:AG129"/>
    <mergeCell ref="AH129:AM129"/>
    <mergeCell ref="AN129:AQ129"/>
    <mergeCell ref="AR129:AU129"/>
    <mergeCell ref="B130:E130"/>
    <mergeCell ref="F130:M130"/>
    <mergeCell ref="N130:S130"/>
    <mergeCell ref="T130:Y130"/>
    <mergeCell ref="Z130:AG130"/>
    <mergeCell ref="AH130:AM130"/>
    <mergeCell ref="AN130:AQ130"/>
    <mergeCell ref="AR130:AU130"/>
    <mergeCell ref="B131:E131"/>
    <mergeCell ref="F131:M131"/>
    <mergeCell ref="N131:S131"/>
    <mergeCell ref="T131:Y131"/>
    <mergeCell ref="Z131:AG131"/>
    <mergeCell ref="AH131:AM131"/>
    <mergeCell ref="AN131:AQ131"/>
    <mergeCell ref="AR131:AU131"/>
    <mergeCell ref="B132:E132"/>
    <mergeCell ref="F132:M132"/>
    <mergeCell ref="N132:S132"/>
    <mergeCell ref="T132:Y132"/>
    <mergeCell ref="Z132:AG132"/>
    <mergeCell ref="AH132:AM132"/>
    <mergeCell ref="AN132:AQ132"/>
    <mergeCell ref="AR132:AU132"/>
    <mergeCell ref="B133:E133"/>
    <mergeCell ref="F133:M133"/>
    <mergeCell ref="N133:S133"/>
    <mergeCell ref="T133:Y133"/>
    <mergeCell ref="Z133:AG133"/>
    <mergeCell ref="AH133:AM133"/>
    <mergeCell ref="AN133:AQ133"/>
    <mergeCell ref="AR133:AU133"/>
    <mergeCell ref="B137:H137"/>
    <mergeCell ref="AF137:AI137"/>
    <mergeCell ref="AM139:AQ139"/>
    <mergeCell ref="AR139:AU139"/>
    <mergeCell ref="B140:E140"/>
    <mergeCell ref="F140:N140"/>
    <mergeCell ref="O140:S140"/>
    <mergeCell ref="T140:Y140"/>
    <mergeCell ref="Z140:AJ140"/>
    <mergeCell ref="AK140:AL140"/>
    <mergeCell ref="AM140:AQ140"/>
    <mergeCell ref="AR140:AU140"/>
    <mergeCell ref="B139:E139"/>
    <mergeCell ref="F139:N139"/>
    <mergeCell ref="O139:S139"/>
    <mergeCell ref="T139:Y139"/>
    <mergeCell ref="Z139:AJ139"/>
    <mergeCell ref="AK139:AL139"/>
    <mergeCell ref="B141:E141"/>
    <mergeCell ref="F141:N141"/>
    <mergeCell ref="O141:S141"/>
    <mergeCell ref="T141:Y141"/>
    <mergeCell ref="Z141:AJ141"/>
    <mergeCell ref="AK141:AL141"/>
    <mergeCell ref="AM141:AQ141"/>
    <mergeCell ref="AR141:AU141"/>
    <mergeCell ref="B142:E142"/>
    <mergeCell ref="F142:N142"/>
    <mergeCell ref="O142:S142"/>
    <mergeCell ref="T142:Y142"/>
    <mergeCell ref="Z142:AJ142"/>
    <mergeCell ref="AK142:AL142"/>
    <mergeCell ref="AM142:AQ142"/>
    <mergeCell ref="AR142:AU142"/>
    <mergeCell ref="B143:E143"/>
    <mergeCell ref="F143:N143"/>
    <mergeCell ref="O143:S143"/>
    <mergeCell ref="T143:Y143"/>
    <mergeCell ref="Z143:AJ143"/>
    <mergeCell ref="AK143:AL143"/>
    <mergeCell ref="AM143:AQ143"/>
    <mergeCell ref="AR143:AU143"/>
    <mergeCell ref="B144:E144"/>
    <mergeCell ref="F144:N144"/>
    <mergeCell ref="O144:S144"/>
    <mergeCell ref="T144:Y144"/>
    <mergeCell ref="Z144:AJ144"/>
    <mergeCell ref="AK144:AL144"/>
    <mergeCell ref="AM144:AQ144"/>
    <mergeCell ref="AR144:AU144"/>
    <mergeCell ref="B145:E145"/>
    <mergeCell ref="F145:N145"/>
    <mergeCell ref="O145:S145"/>
    <mergeCell ref="T145:Y145"/>
    <mergeCell ref="Z145:AJ145"/>
    <mergeCell ref="AK145:AL145"/>
    <mergeCell ref="AM145:AQ145"/>
    <mergeCell ref="AR145:AU145"/>
    <mergeCell ref="B146:E146"/>
    <mergeCell ref="F146:N146"/>
    <mergeCell ref="O146:S146"/>
    <mergeCell ref="T146:Y146"/>
    <mergeCell ref="Z146:AJ146"/>
    <mergeCell ref="AK146:AL146"/>
    <mergeCell ref="AM146:AQ146"/>
    <mergeCell ref="AR146:AU146"/>
    <mergeCell ref="B147:E147"/>
    <mergeCell ref="F147:N147"/>
    <mergeCell ref="O147:S147"/>
    <mergeCell ref="T147:Y147"/>
    <mergeCell ref="Z147:AJ147"/>
    <mergeCell ref="AK147:AL147"/>
    <mergeCell ref="AM147:AQ147"/>
    <mergeCell ref="AR147:AU147"/>
    <mergeCell ref="B148:E148"/>
    <mergeCell ref="F148:N148"/>
    <mergeCell ref="O148:S148"/>
    <mergeCell ref="T148:Y148"/>
    <mergeCell ref="Z148:AJ148"/>
    <mergeCell ref="AK148:AL148"/>
    <mergeCell ref="AM148:AQ148"/>
    <mergeCell ref="AR148:AU148"/>
    <mergeCell ref="B149:E149"/>
    <mergeCell ref="F149:N149"/>
    <mergeCell ref="O149:S149"/>
    <mergeCell ref="T149:Y149"/>
    <mergeCell ref="Z149:AJ149"/>
    <mergeCell ref="AK149:AL149"/>
    <mergeCell ref="AM149:AQ149"/>
    <mergeCell ref="AR149:AU149"/>
    <mergeCell ref="B150:E150"/>
    <mergeCell ref="F150:N150"/>
    <mergeCell ref="O150:S150"/>
    <mergeCell ref="T150:Y150"/>
    <mergeCell ref="Z150:AJ150"/>
    <mergeCell ref="AK150:AL150"/>
    <mergeCell ref="AM150:AQ150"/>
    <mergeCell ref="AR150:AU150"/>
    <mergeCell ref="B151:E151"/>
    <mergeCell ref="F151:N151"/>
    <mergeCell ref="O151:S151"/>
    <mergeCell ref="T151:Y151"/>
    <mergeCell ref="Z151:AJ151"/>
    <mergeCell ref="AK151:AL151"/>
    <mergeCell ref="AM151:AQ151"/>
    <mergeCell ref="AR151:AU151"/>
    <mergeCell ref="B152:E152"/>
    <mergeCell ref="F152:N152"/>
    <mergeCell ref="O152:S152"/>
    <mergeCell ref="T152:Y152"/>
    <mergeCell ref="Z152:AJ152"/>
    <mergeCell ref="AK152:AL152"/>
    <mergeCell ref="AM152:AQ152"/>
    <mergeCell ref="AR152:AU152"/>
    <mergeCell ref="B153:E153"/>
    <mergeCell ref="F153:N153"/>
    <mergeCell ref="O153:S153"/>
    <mergeCell ref="T153:Y153"/>
    <mergeCell ref="Z153:AJ153"/>
    <mergeCell ref="AK153:AL153"/>
    <mergeCell ref="AM153:AQ153"/>
    <mergeCell ref="AR153:AU153"/>
    <mergeCell ref="B154:E154"/>
    <mergeCell ref="F154:N154"/>
    <mergeCell ref="O154:S154"/>
    <mergeCell ref="T154:Y154"/>
    <mergeCell ref="Z154:AJ154"/>
    <mergeCell ref="AK154:AL154"/>
    <mergeCell ref="AM154:AQ154"/>
    <mergeCell ref="AR154:AU154"/>
    <mergeCell ref="B155:E155"/>
    <mergeCell ref="F155:N155"/>
    <mergeCell ref="O155:S155"/>
    <mergeCell ref="T155:Y155"/>
    <mergeCell ref="Z155:AJ155"/>
    <mergeCell ref="AK155:AL155"/>
    <mergeCell ref="AM155:AQ155"/>
    <mergeCell ref="AR155:AU155"/>
    <mergeCell ref="B156:E156"/>
    <mergeCell ref="F156:N156"/>
    <mergeCell ref="O156:S156"/>
    <mergeCell ref="T156:Y156"/>
    <mergeCell ref="Z156:AJ156"/>
    <mergeCell ref="AK156:AL156"/>
    <mergeCell ref="AM156:AQ156"/>
    <mergeCell ref="AR156:AU156"/>
    <mergeCell ref="B157:E157"/>
    <mergeCell ref="F157:N157"/>
    <mergeCell ref="O157:S157"/>
    <mergeCell ref="T157:Y157"/>
    <mergeCell ref="Z157:AJ157"/>
    <mergeCell ref="AK157:AL157"/>
    <mergeCell ref="AM157:AQ157"/>
    <mergeCell ref="AR157:AU157"/>
    <mergeCell ref="B158:E158"/>
    <mergeCell ref="F158:N158"/>
    <mergeCell ref="O158:S158"/>
    <mergeCell ref="T158:Y158"/>
    <mergeCell ref="Z158:AJ158"/>
    <mergeCell ref="AK158:AL158"/>
    <mergeCell ref="AM158:AQ158"/>
    <mergeCell ref="AR158:AU158"/>
    <mergeCell ref="B159:E159"/>
    <mergeCell ref="F159:N159"/>
    <mergeCell ref="O159:S159"/>
    <mergeCell ref="T159:Y159"/>
    <mergeCell ref="Z159:AJ159"/>
    <mergeCell ref="AK159:AL159"/>
    <mergeCell ref="AM159:AQ159"/>
    <mergeCell ref="AR159:AU159"/>
    <mergeCell ref="B162:R162"/>
    <mergeCell ref="AR164:AU164"/>
    <mergeCell ref="B165:E165"/>
    <mergeCell ref="F165:N165"/>
    <mergeCell ref="O165:S165"/>
    <mergeCell ref="T165:Y165"/>
    <mergeCell ref="Z165:AJ165"/>
    <mergeCell ref="AK165:AL165"/>
    <mergeCell ref="AM165:AQ165"/>
    <mergeCell ref="AR165:AU165"/>
    <mergeCell ref="B164:E164"/>
    <mergeCell ref="F164:N164"/>
    <mergeCell ref="O164:S164"/>
    <mergeCell ref="T164:Y164"/>
    <mergeCell ref="Z164:AJ164"/>
    <mergeCell ref="AK164:AL164"/>
    <mergeCell ref="AM164:AQ164"/>
    <mergeCell ref="B166:E166"/>
    <mergeCell ref="F166:N166"/>
    <mergeCell ref="O166:S166"/>
    <mergeCell ref="T166:Y166"/>
    <mergeCell ref="Z166:AJ166"/>
    <mergeCell ref="AK166:AL166"/>
    <mergeCell ref="AM166:AQ166"/>
    <mergeCell ref="AR166:AU166"/>
    <mergeCell ref="B167:E167"/>
    <mergeCell ref="F167:N167"/>
    <mergeCell ref="O167:S167"/>
    <mergeCell ref="T167:Y167"/>
    <mergeCell ref="Z167:AJ167"/>
    <mergeCell ref="AK167:AL167"/>
    <mergeCell ref="AM167:AQ167"/>
    <mergeCell ref="AR167:AU167"/>
    <mergeCell ref="B168:E168"/>
    <mergeCell ref="F168:N168"/>
    <mergeCell ref="O168:S168"/>
    <mergeCell ref="T168:Y168"/>
    <mergeCell ref="Z168:AJ168"/>
    <mergeCell ref="AK168:AL168"/>
    <mergeCell ref="AM168:AQ168"/>
    <mergeCell ref="AR168:AU168"/>
    <mergeCell ref="B169:E169"/>
    <mergeCell ref="F169:N169"/>
    <mergeCell ref="O169:S169"/>
    <mergeCell ref="T169:Y169"/>
    <mergeCell ref="Z169:AJ169"/>
    <mergeCell ref="AK169:AL169"/>
    <mergeCell ref="AM169:AQ169"/>
    <mergeCell ref="AR169:AU169"/>
    <mergeCell ref="B170:E170"/>
    <mergeCell ref="F170:N170"/>
    <mergeCell ref="O170:S170"/>
    <mergeCell ref="T170:Y170"/>
    <mergeCell ref="Z170:AJ170"/>
    <mergeCell ref="AK170:AL170"/>
    <mergeCell ref="AM170:AQ170"/>
    <mergeCell ref="AR170:AU170"/>
    <mergeCell ref="B171:E171"/>
    <mergeCell ref="F171:N171"/>
    <mergeCell ref="O171:S171"/>
    <mergeCell ref="T171:Y171"/>
    <mergeCell ref="Z171:AJ171"/>
    <mergeCell ref="AK171:AL171"/>
    <mergeCell ref="AM171:AQ171"/>
    <mergeCell ref="AR171:AU171"/>
    <mergeCell ref="B172:E172"/>
    <mergeCell ref="F172:N172"/>
    <mergeCell ref="O172:S172"/>
    <mergeCell ref="T172:Y172"/>
    <mergeCell ref="Z172:AJ172"/>
    <mergeCell ref="AK172:AL172"/>
    <mergeCell ref="AM172:AQ172"/>
    <mergeCell ref="AR172:AU172"/>
    <mergeCell ref="B173:E173"/>
    <mergeCell ref="F173:N173"/>
    <mergeCell ref="O173:S173"/>
    <mergeCell ref="T173:Y173"/>
    <mergeCell ref="Z173:AJ173"/>
    <mergeCell ref="AK173:AL173"/>
    <mergeCell ref="AM173:AQ173"/>
    <mergeCell ref="AR173:AU173"/>
    <mergeCell ref="B174:E174"/>
    <mergeCell ref="F174:N174"/>
    <mergeCell ref="O174:S174"/>
    <mergeCell ref="T174:Y174"/>
    <mergeCell ref="Z174:AJ174"/>
    <mergeCell ref="AK174:AL174"/>
    <mergeCell ref="AM174:AQ174"/>
    <mergeCell ref="AR174:AU174"/>
    <mergeCell ref="B175:E175"/>
    <mergeCell ref="F175:N175"/>
    <mergeCell ref="O175:S175"/>
    <mergeCell ref="T175:Y175"/>
    <mergeCell ref="Z175:AJ175"/>
    <mergeCell ref="AK175:AL175"/>
    <mergeCell ref="AM175:AQ175"/>
    <mergeCell ref="AR175:AU175"/>
    <mergeCell ref="B176:E176"/>
    <mergeCell ref="F176:N176"/>
    <mergeCell ref="O176:S176"/>
    <mergeCell ref="T176:Y176"/>
    <mergeCell ref="Z176:AJ176"/>
    <mergeCell ref="AK176:AL176"/>
    <mergeCell ref="AM176:AQ176"/>
    <mergeCell ref="AR176:AU176"/>
    <mergeCell ref="B177:E177"/>
    <mergeCell ref="F177:N177"/>
    <mergeCell ref="O177:S177"/>
    <mergeCell ref="T177:Y177"/>
    <mergeCell ref="Z177:AJ177"/>
    <mergeCell ref="AK177:AL177"/>
    <mergeCell ref="AM177:AQ177"/>
    <mergeCell ref="AR177:AU177"/>
    <mergeCell ref="B178:E178"/>
    <mergeCell ref="F178:N178"/>
    <mergeCell ref="O178:S178"/>
    <mergeCell ref="T178:Y178"/>
    <mergeCell ref="Z178:AJ178"/>
    <mergeCell ref="AK178:AL178"/>
    <mergeCell ref="AM178:AQ178"/>
    <mergeCell ref="AR178:AU178"/>
    <mergeCell ref="B179:E179"/>
    <mergeCell ref="F179:N179"/>
    <mergeCell ref="O179:S179"/>
    <mergeCell ref="T179:Y179"/>
    <mergeCell ref="Z179:AJ179"/>
    <mergeCell ref="AK179:AL179"/>
    <mergeCell ref="AM179:AQ179"/>
    <mergeCell ref="AR179:AU179"/>
    <mergeCell ref="B180:E180"/>
    <mergeCell ref="F180:N180"/>
    <mergeCell ref="O180:S180"/>
    <mergeCell ref="T180:Y180"/>
    <mergeCell ref="Z180:AJ180"/>
    <mergeCell ref="AK180:AL180"/>
    <mergeCell ref="AM180:AQ180"/>
    <mergeCell ref="AR180:AU180"/>
    <mergeCell ref="B181:E181"/>
    <mergeCell ref="F181:N181"/>
    <mergeCell ref="O181:S181"/>
    <mergeCell ref="T181:Y181"/>
    <mergeCell ref="Z181:AJ181"/>
    <mergeCell ref="AK181:AL181"/>
    <mergeCell ref="AM181:AQ181"/>
    <mergeCell ref="AR181:AU181"/>
    <mergeCell ref="B182:E182"/>
    <mergeCell ref="F182:N182"/>
    <mergeCell ref="O182:S182"/>
    <mergeCell ref="T182:Y182"/>
    <mergeCell ref="Z182:AJ182"/>
    <mergeCell ref="AK182:AL182"/>
    <mergeCell ref="AM182:AQ182"/>
    <mergeCell ref="AR182:AU182"/>
    <mergeCell ref="B183:E183"/>
    <mergeCell ref="F183:N183"/>
    <mergeCell ref="O183:S183"/>
    <mergeCell ref="T183:Y183"/>
    <mergeCell ref="Z183:AJ183"/>
    <mergeCell ref="AK183:AL183"/>
    <mergeCell ref="AM183:AQ183"/>
    <mergeCell ref="AR183:AU183"/>
    <mergeCell ref="T184:Y184"/>
    <mergeCell ref="Z184:AJ184"/>
    <mergeCell ref="AK184:AL184"/>
    <mergeCell ref="B190:L190"/>
    <mergeCell ref="M190:S190"/>
    <mergeCell ref="T190:AD190"/>
    <mergeCell ref="AE190:AK190"/>
    <mergeCell ref="AL190:AU190"/>
    <mergeCell ref="AM184:AQ184"/>
    <mergeCell ref="AR184:AU184"/>
    <mergeCell ref="B189:L189"/>
    <mergeCell ref="M189:S189"/>
    <mergeCell ref="T189:AD189"/>
    <mergeCell ref="AE189:AK189"/>
    <mergeCell ref="AL189:AU189"/>
    <mergeCell ref="B184:E184"/>
    <mergeCell ref="F184:N184"/>
    <mergeCell ref="O184:S184"/>
    <mergeCell ref="B191:L191"/>
    <mergeCell ref="M191:S191"/>
    <mergeCell ref="T191:AD191"/>
    <mergeCell ref="AE191:AK191"/>
    <mergeCell ref="AL191:AU191"/>
    <mergeCell ref="B192:L192"/>
    <mergeCell ref="M192:S192"/>
    <mergeCell ref="T192:AD192"/>
    <mergeCell ref="AE192:AK192"/>
    <mergeCell ref="AL192:AU192"/>
    <mergeCell ref="B193:L193"/>
    <mergeCell ref="M193:S193"/>
    <mergeCell ref="T193:AD193"/>
    <mergeCell ref="AE193:AK193"/>
    <mergeCell ref="AL193:AU193"/>
    <mergeCell ref="B194:L194"/>
    <mergeCell ref="M194:S194"/>
    <mergeCell ref="T194:AD194"/>
    <mergeCell ref="AE194:AK194"/>
    <mergeCell ref="AL194:AU194"/>
    <mergeCell ref="B195:L195"/>
    <mergeCell ref="M195:S195"/>
    <mergeCell ref="T195:AD195"/>
    <mergeCell ref="AE195:AK195"/>
    <mergeCell ref="AL195:AU195"/>
    <mergeCell ref="B196:L196"/>
    <mergeCell ref="M196:S196"/>
    <mergeCell ref="T196:AD196"/>
    <mergeCell ref="AE196:AK196"/>
    <mergeCell ref="AL196:AU196"/>
    <mergeCell ref="B199:L199"/>
    <mergeCell ref="M199:S199"/>
    <mergeCell ref="T199:AD199"/>
    <mergeCell ref="AE199:AK199"/>
    <mergeCell ref="AL199:AU199"/>
    <mergeCell ref="B197:L197"/>
    <mergeCell ref="M197:S197"/>
    <mergeCell ref="T197:AD197"/>
    <mergeCell ref="AE197:AK197"/>
    <mergeCell ref="AL197:AU197"/>
    <mergeCell ref="B198:L198"/>
    <mergeCell ref="M198:S198"/>
    <mergeCell ref="T198:AD198"/>
    <mergeCell ref="AE198:AK198"/>
    <mergeCell ref="AL198:AU198"/>
    <mergeCell ref="A99:A100"/>
    <mergeCell ref="B117:K117"/>
    <mergeCell ref="L117:R117"/>
    <mergeCell ref="S117:V117"/>
    <mergeCell ref="W117:Z117"/>
    <mergeCell ref="AA117:AI117"/>
    <mergeCell ref="A113:A114"/>
    <mergeCell ref="A115:A116"/>
    <mergeCell ref="A117:A118"/>
    <mergeCell ref="B100:R100"/>
    <mergeCell ref="B112:R112"/>
    <mergeCell ref="B114:R114"/>
    <mergeCell ref="B116:R116"/>
    <mergeCell ref="B118:R118"/>
    <mergeCell ref="S110:AU110"/>
    <mergeCell ref="S112:AU112"/>
    <mergeCell ref="S114:AU114"/>
    <mergeCell ref="S116:AU116"/>
    <mergeCell ref="S118:AU118"/>
    <mergeCell ref="AT113:AU113"/>
    <mergeCell ref="B115:K115"/>
    <mergeCell ref="L115:R115"/>
    <mergeCell ref="S115:V115"/>
    <mergeCell ref="W115:Z115"/>
    <mergeCell ref="AJ117:AL117"/>
    <mergeCell ref="AM117:AP117"/>
    <mergeCell ref="AQ117:AS117"/>
    <mergeCell ref="AT117:AU117"/>
    <mergeCell ref="A101:A102"/>
    <mergeCell ref="A103:A104"/>
    <mergeCell ref="A105:A106"/>
    <mergeCell ref="A107:A108"/>
    <mergeCell ref="A109:A110"/>
    <mergeCell ref="A111:A112"/>
    <mergeCell ref="AA115:AI115"/>
    <mergeCell ref="AJ115:AL115"/>
    <mergeCell ref="AM115:AP115"/>
    <mergeCell ref="AQ115:AS115"/>
    <mergeCell ref="AT115:AU115"/>
    <mergeCell ref="AQ111:AS111"/>
    <mergeCell ref="AT111:AU111"/>
    <mergeCell ref="B113:K113"/>
    <mergeCell ref="L113:R113"/>
    <mergeCell ref="S113:V113"/>
    <mergeCell ref="W113:Z113"/>
    <mergeCell ref="AA113:AI113"/>
    <mergeCell ref="AJ113:AL113"/>
    <mergeCell ref="AM113:AP113"/>
    <mergeCell ref="B106:R106"/>
    <mergeCell ref="B108:R108"/>
    <mergeCell ref="B110:R110"/>
    <mergeCell ref="S102:AU102"/>
    <mergeCell ref="S104:AU104"/>
    <mergeCell ref="S106:AU106"/>
    <mergeCell ref="S108:AU108"/>
    <mergeCell ref="AT109:AU109"/>
    <mergeCell ref="AT105:AU105"/>
    <mergeCell ref="B107:K107"/>
    <mergeCell ref="L107:R107"/>
    <mergeCell ref="S107:V107"/>
    <mergeCell ref="W107:Z107"/>
    <mergeCell ref="AA107:AI107"/>
    <mergeCell ref="AJ107:AL107"/>
    <mergeCell ref="AM107:AP107"/>
    <mergeCell ref="AQ107:AS107"/>
    <mergeCell ref="AT107:AU107"/>
    <mergeCell ref="AQ103:AS103"/>
    <mergeCell ref="AT103:AU103"/>
    <mergeCell ref="B105:K105"/>
    <mergeCell ref="L105:R105"/>
    <mergeCell ref="S105:V105"/>
    <mergeCell ref="W105:Z105"/>
  </mergeCells>
  <conditionalFormatting sqref="AE190:AE199 AL189:AL199 AF137:AI137 B79:AU93 I76:T76 AI39 AG36:AJ36 L38:S39 L29:W32 L34:W36 M191:Z199 H61:V61 H44:U44 AE34:AE36 AE38 AE29:AE32 L41:L42 AE61:AU61 C101:K117 M101:R117 AJ99 AA99 AT101:AT118 AQ101:AQ118 AU103:AU117 AN101:AP117 AR101:AS117 M189:M190 T189:T190 B190:B199 C192:L199 AJ191:AJ199 AB191:AB199 AD191:AD199 AF191:AH199 AM191:AU199 AL65:AN73 AB65:AG73 W65:Y73 R65:U73 M65:N73 K65:K73 B64:B73 AI65:AJ73 AQ64:AQ73 C65:I73 J64:J73 Q64:Q73 Z64:Z73 AK64:AK73 AP65:AP73 AR65:AU73 B47:AU56 B124:AU133 M42:AT42 AL166:AL183 AA141:AJ158 AM140:AU159 AL141:AL158 AK140:AK159 B140:Z159 AK165:AK184 B165:Z184 AA166:AJ183 AM165:AU184 AQ99 AT99 T99:W99 AM99 T101:AM118 B99:B118 L99:L118 S99:S118 S104:AT104 S106:AT106 S108:AT108 S110:AT110 S112:AT112 S114:AT114 S116:AT116 B117:AU118">
    <cfRule type="cellIs" dxfId="0" priority="2" stopIfTrue="1" operator="equal">
      <formula>0</formula>
    </cfRule>
  </conditionalFormatting>
  <dataValidations count="21">
    <dataValidation type="list" allowBlank="1" showInputMessage="1" showErrorMessage="1" error="Сонголтоос аль тохирохыг сонгоно уу." prompt="Сонгох" sqref="S100:AU100 S102:AU102 S104:AU104 S106:AU106 S108:AU108 S110:AU110 S112:AU112 S114:AU114 S116:AU116 S118:AU118">
      <formula1>INDIRECT(CONCATENATE("DB",CX1,":","DB",CY1))</formula1>
    </dataValidation>
    <dataValidation allowBlank="1" showInputMessage="1" showErrorMessage="1" prompt="Гэрийн хаяг._x000a__x000a_Албан ёсны, гэрээн дээр тусгагдах хаяг" sqref="L41:AT41"/>
    <dataValidation allowBlank="1" showInputMessage="1" showErrorMessage="1" prompt="Гэрийн дэлгэрэнгїй хаяг. _x000a__x000a_1. Аль болох бїх хїмїїсийн мэддэг хаяг болон хаанаас нь очвол илїї хялбар болох гэх мэт хаягийн дэлгэрэнгїй мэдээлэл_x000a_2. Малчны зээл дээр бол євєлжєє, хаваржааны хаяг гэх мэт" sqref="L42:AT42"/>
    <dataValidation allowBlank="1" showInputMessage="1" showErrorMessage="1" prompt="1. Одоо эрхэлж буй ажил, ажлын хаяг,_x000a_2. Сургууль, анги _x000a_3. Хяналтын багцыг нь эзэмшдэг хуулийн этгээдийн нэр /регистр/_x000a_4. Эдийн засгийн сонирхлоор нэгдсэн бїлэг_x000a_5. Эдгээрийн нэгдмэл сонирхолтой этгээдїїдийн нэр, регистр /3, 4-ийн/" sqref="Z140:AJ159 Z165:AJ184"/>
    <dataValidation type="date" operator="greaterThan" allowBlank="1" showInputMessage="1" showErrorMessage="1" errorTitle="Алдаа" error="Огноог буруу оруулсан" promptTitle="Огноог оруулах" prompt="сар/өдөр/он гэсэн форматаар оруулах. Жишээ нь: 2009 оны 05-р сарын 25 гэхэд 05/25/2009 гэж оруулна." sqref="L36:W36">
      <formula1>1</formula1>
    </dataValidation>
    <dataValidation type="list" allowBlank="1" showInputMessage="1" showErrorMessage="1" errorTitle="Алдаа" error="Сонголтоос аль тохирыг сонгоно уу" promptTitle="Сонгох" prompt=" " sqref="AR124:AU133">
      <formula1>$BN$1:$BN$2</formula1>
    </dataValidation>
    <dataValidation type="list" allowBlank="1" showInputMessage="1" showErrorMessage="1" errorTitle="Алдаа" error="Сонголтоос аль тохирохыг сонгоно уу" promptTitle="Сонгох" prompt=" " sqref="B165:E184">
      <formula1>$BJ$1:$BJ$23</formula1>
    </dataValidation>
    <dataValidation type="list" allowBlank="1" showInputMessage="1" showErrorMessage="1" errorTitle="Алдаа" error="Сонголтоос аль тохирохыг сонгоно уу" promptTitle="Сонгох" prompt=" " sqref="AR140:AU159 AR165:AU184">
      <formula1>$BN$1:$BN$2</formula1>
    </dataValidation>
    <dataValidation type="list" allowBlank="1" showInputMessage="1" showErrorMessage="1" errorTitle="Алдаа" error="Сонголтоос аль тохирохыг сонгоно уу" promptTitle="Сонгох" prompt=" " sqref="AQ79:AU93">
      <formula1>$BM$2:$BM$6</formula1>
    </dataValidation>
    <dataValidation type="list" allowBlank="1" showInputMessage="1" showErrorMessage="1" errorTitle="Алдаа" error="Сонголтоос аль тохирохыг сонгоно уу" promptTitle="Сонгох" prompt=" " sqref="AE61">
      <formula1>$BW$9:$BW$24</formula1>
    </dataValidation>
    <dataValidation type="list" allowBlank="1" showInputMessage="1" showErrorMessage="1" errorTitle="Алдаа" error="Сонголтоос аль тохирохыг сонгоно уу..." promptTitle="Сонгох" prompt=" " sqref="H44:U44">
      <formula1>$BO$13:$BO$19</formula1>
    </dataValidation>
    <dataValidation type="list" allowBlank="1" showInputMessage="1" showErrorMessage="1" errorTitle="Алдаа" error="Сонголтоос алль тохирохыг сонгоно уу" promptTitle="Сонгох" prompt=" " sqref="L32:W32">
      <formula1>$BX$1:$BX$30</formula1>
    </dataValidation>
    <dataValidation type="list" allowBlank="1" showInputMessage="1" showErrorMessage="1" errorTitle="Алдаа" error="Сонголтоос аль тохирохыг сонгоно уу..." promptTitle="Сонгох" prompt=" " sqref="AE38:AL38">
      <formula1>$BO$1:$BO$6</formula1>
    </dataValidation>
    <dataValidation type="list" allowBlank="1" showInputMessage="1" showErrorMessage="1" errorTitle="Алдаа" error="Сонголтоос аль тохирохыг сонгоно уу" promptTitle="Сонгох" prompt=" " sqref="H61:V61">
      <formula1>$BW$1:$BW$6</formula1>
    </dataValidation>
    <dataValidation type="list" allowBlank="1" showInputMessage="1" showErrorMessage="1" errorTitle="Алдаа" error="Сонголтоос аль тохирохыг сонгоно уу" promptTitle="Сонгох" prompt=" " sqref="L39:S39">
      <formula1>$BO$26:$BO$30</formula1>
    </dataValidation>
    <dataValidation type="list" allowBlank="1" showInputMessage="1" showErrorMessage="1" errorTitle="Алдаа" error="Сонголтоос аль тохирохыг сонгоно уу" promptTitle="Сонгох" prompt=" " sqref="L38:S38">
      <formula1>$BO$21:$BO$25</formula1>
    </dataValidation>
    <dataValidation allowBlank="1" showInputMessage="1" showErrorMessage="1" errorTitle="Алдаа" error="Сонголтоос аль тохирохыг сонгоно уу..." sqref="AI39 AE36:AL36"/>
    <dataValidation type="list" allowBlank="1" showInputMessage="1" showErrorMessage="1" errorTitle="Алдаа" error="Сонголтоос аль тохирохыг сонгоно уу" promptTitle="Сонгох" prompt=" " sqref="I76:T76">
      <formula1>$BL$15:$BL$18</formula1>
    </dataValidation>
    <dataValidation type="list" allowBlank="1" showInputMessage="1" showErrorMessage="1" errorTitle="Алдаа" error="Сонголтоос аль тохирохыг сонгоно уу" sqref="B140:E159">
      <formula1>$BJ$1:$BJ$23</formula1>
    </dataValidation>
    <dataValidation type="list" allowBlank="1" showInputMessage="1" showErrorMessage="1" errorTitle="Алдаа" error="Сонголтоос тохирохыг сонгоно уу" promptTitle="Сонгох" prompt=" " sqref="AE34">
      <formula1>$BO$10:$BO$11</formula1>
    </dataValidation>
    <dataValidation type="list" allowBlank="1" showInputMessage="1" showErrorMessage="1" error="Сонголтоос аль тохирохыг сонгоно уу." prompt="Сонгох" sqref="B100:R100 B118:R118 B116:R116 B114:R114 B112:R112 B110:R110 B108:R108 B106:R106 B104:R104 B102:R102">
      <formula1>$CS$1:$CS$20</formula1>
    </dataValidation>
  </dataValidations>
  <printOptions horizontalCentered="1"/>
  <pageMargins left="0.48" right="0.17" top="0.63" bottom="0.6" header="0.27" footer="0.15"/>
  <pageSetup scale="82" orientation="portrait" r:id="rId1"/>
  <headerFooter>
    <oddHeader>&amp;L&amp;G</oddHeader>
    <oddFooter>&amp;L&amp;8Би дээрхи мэдээллийн їнэн зєв болохыг баталж байна.
____________________________________
Єргєдєл гаргагчийн гарын їсэг&amp;C&amp;8/_____________________________/
Єргєдєл гаргагчийн нэр&amp;R&amp;8_______________________                 .
Огноо             &amp;P -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745" r:id="rId5" name="Check Box 1">
              <controlPr defaultSize="0" autoFill="0" autoLine="0" autoPict="0">
                <anchor moveWithCells="1">
                  <from>
                    <xdr:col>45</xdr:col>
                    <xdr:colOff>19050</xdr:colOff>
                    <xdr:row>97</xdr:row>
                    <xdr:rowOff>495300</xdr:rowOff>
                  </from>
                  <to>
                    <xdr:col>47</xdr:col>
                    <xdr:colOff>76200</xdr:colOff>
                    <xdr:row>99</xdr:row>
                    <xdr:rowOff>38100</xdr:rowOff>
                  </to>
                </anchor>
              </controlPr>
            </control>
          </mc:Choice>
        </mc:AlternateContent>
        <mc:AlternateContent xmlns:mc="http://schemas.openxmlformats.org/markup-compatibility/2006">
          <mc:Choice Requires="x14">
            <control shapeId="31752" r:id="rId6" name="Check Box 8">
              <controlPr defaultSize="0" autoFill="0" autoLine="0" autoPict="0">
                <anchor moveWithCells="1">
                  <from>
                    <xdr:col>45</xdr:col>
                    <xdr:colOff>19050</xdr:colOff>
                    <xdr:row>109</xdr:row>
                    <xdr:rowOff>85725</xdr:rowOff>
                  </from>
                  <to>
                    <xdr:col>47</xdr:col>
                    <xdr:colOff>76200</xdr:colOff>
                    <xdr:row>120</xdr:row>
                    <xdr:rowOff>104775</xdr:rowOff>
                  </to>
                </anchor>
              </controlPr>
            </control>
          </mc:Choice>
        </mc:AlternateContent>
        <mc:AlternateContent xmlns:mc="http://schemas.openxmlformats.org/markup-compatibility/2006">
          <mc:Choice Requires="x14">
            <control shapeId="31754" r:id="rId7" name="Check Box 10">
              <controlPr defaultSize="0" autoFill="0" autoLine="0" autoPict="0">
                <anchor moveWithCells="1">
                  <from>
                    <xdr:col>45</xdr:col>
                    <xdr:colOff>19050</xdr:colOff>
                    <xdr:row>113</xdr:row>
                    <xdr:rowOff>85725</xdr:rowOff>
                  </from>
                  <to>
                    <xdr:col>47</xdr:col>
                    <xdr:colOff>76200</xdr:colOff>
                    <xdr:row>120</xdr:row>
                    <xdr:rowOff>104775</xdr:rowOff>
                  </to>
                </anchor>
              </controlPr>
            </control>
          </mc:Choice>
        </mc:AlternateContent>
        <mc:AlternateContent xmlns:mc="http://schemas.openxmlformats.org/markup-compatibility/2006">
          <mc:Choice Requires="x14">
            <control shapeId="31755" r:id="rId8" name="Drop Down 11">
              <controlPr defaultSize="0" autoLine="0" autoPict="0" macro="[0]!Bolovsrol">
                <anchor moveWithCells="1">
                  <from>
                    <xdr:col>30</xdr:col>
                    <xdr:colOff>238125</xdr:colOff>
                    <xdr:row>42</xdr:row>
                    <xdr:rowOff>28575</xdr:rowOff>
                  </from>
                  <to>
                    <xdr:col>32</xdr:col>
                    <xdr:colOff>104775</xdr:colOff>
                    <xdr:row>44</xdr:row>
                    <xdr:rowOff>38100</xdr:rowOff>
                  </to>
                </anchor>
              </controlPr>
            </control>
          </mc:Choice>
        </mc:AlternateContent>
        <mc:AlternateContent xmlns:mc="http://schemas.openxmlformats.org/markup-compatibility/2006">
          <mc:Choice Requires="x14">
            <control shapeId="31756" r:id="rId9" name="Drop Down 12">
              <controlPr defaultSize="0" autoLine="0" autoPict="0" macro="[0]!Ajilerhlelt">
                <anchor moveWithCells="1">
                  <from>
                    <xdr:col>40</xdr:col>
                    <xdr:colOff>19050</xdr:colOff>
                    <xdr:row>57</xdr:row>
                    <xdr:rowOff>28575</xdr:rowOff>
                  </from>
                  <to>
                    <xdr:col>44</xdr:col>
                    <xdr:colOff>104775</xdr:colOff>
                    <xdr:row>59</xdr:row>
                    <xdr:rowOff>38100</xdr:rowOff>
                  </to>
                </anchor>
              </controlPr>
            </control>
          </mc:Choice>
        </mc:AlternateContent>
        <mc:AlternateContent xmlns:mc="http://schemas.openxmlformats.org/markup-compatibility/2006">
          <mc:Choice Requires="x14">
            <control shapeId="31757" r:id="rId10" name="Drop Down 13">
              <controlPr defaultSize="0" autoLine="0" autoPict="0" macro="[0]!ZeeliinTuuh1">
                <anchor moveWithCells="1">
                  <from>
                    <xdr:col>32</xdr:col>
                    <xdr:colOff>76200</xdr:colOff>
                    <xdr:row>74</xdr:row>
                    <xdr:rowOff>28575</xdr:rowOff>
                  </from>
                  <to>
                    <xdr:col>36</xdr:col>
                    <xdr:colOff>152400</xdr:colOff>
                    <xdr:row>76</xdr:row>
                    <xdr:rowOff>38100</xdr:rowOff>
                  </to>
                </anchor>
              </controlPr>
            </control>
          </mc:Choice>
        </mc:AlternateContent>
        <mc:AlternateContent xmlns:mc="http://schemas.openxmlformats.org/markup-compatibility/2006">
          <mc:Choice Requires="x14">
            <control shapeId="31758" r:id="rId11" name="Drop Down 14">
              <controlPr defaultSize="0" autoLine="0" autoPict="0" macro="[0]!Businessiinmedeelel">
                <anchor moveWithCells="1">
                  <from>
                    <xdr:col>32</xdr:col>
                    <xdr:colOff>76200</xdr:colOff>
                    <xdr:row>94</xdr:row>
                    <xdr:rowOff>28575</xdr:rowOff>
                  </from>
                  <to>
                    <xdr:col>36</xdr:col>
                    <xdr:colOff>152400</xdr:colOff>
                    <xdr:row>96</xdr:row>
                    <xdr:rowOff>38100</xdr:rowOff>
                  </to>
                </anchor>
              </controlPr>
            </control>
          </mc:Choice>
        </mc:AlternateContent>
        <mc:AlternateContent xmlns:mc="http://schemas.openxmlformats.org/markup-compatibility/2006">
          <mc:Choice Requires="x14">
            <control shapeId="31759" r:id="rId12" name="Drop Down 15">
              <controlPr defaultSize="0" autoLine="0" autoPict="0" macro="[0]!HamtranBusineserhlegchiinmedeelel">
                <anchor moveWithCells="1">
                  <from>
                    <xdr:col>32</xdr:col>
                    <xdr:colOff>76200</xdr:colOff>
                    <xdr:row>119</xdr:row>
                    <xdr:rowOff>47625</xdr:rowOff>
                  </from>
                  <to>
                    <xdr:col>36</xdr:col>
                    <xdr:colOff>152400</xdr:colOff>
                    <xdr:row>121</xdr:row>
                    <xdr:rowOff>38100</xdr:rowOff>
                  </to>
                </anchor>
              </controlPr>
            </control>
          </mc:Choice>
        </mc:AlternateContent>
        <mc:AlternateContent xmlns:mc="http://schemas.openxmlformats.org/markup-compatibility/2006">
          <mc:Choice Requires="x14">
            <control shapeId="31760" r:id="rId13" name="Drop Down 16">
              <controlPr defaultSize="0" autoLine="0" autoPict="0" macro="[0]!UrhiinGishuudiinmedeelel">
                <anchor moveWithCells="1">
                  <from>
                    <xdr:col>39</xdr:col>
                    <xdr:colOff>76200</xdr:colOff>
                    <xdr:row>135</xdr:row>
                    <xdr:rowOff>104775</xdr:rowOff>
                  </from>
                  <to>
                    <xdr:col>44</xdr:col>
                    <xdr:colOff>38100</xdr:colOff>
                    <xdr:row>137</xdr:row>
                    <xdr:rowOff>38100</xdr:rowOff>
                  </to>
                </anchor>
              </controlPr>
            </control>
          </mc:Choice>
        </mc:AlternateContent>
        <mc:AlternateContent xmlns:mc="http://schemas.openxmlformats.org/markup-compatibility/2006">
          <mc:Choice Requires="x14">
            <control shapeId="31761" r:id="rId14" name="Drop Down 17">
              <controlPr defaultSize="0" autoLine="0" autoPict="0" macro="[0]!TurulSadangiinmedeelel">
                <anchor moveWithCells="1">
                  <from>
                    <xdr:col>38</xdr:col>
                    <xdr:colOff>76200</xdr:colOff>
                    <xdr:row>160</xdr:row>
                    <xdr:rowOff>28575</xdr:rowOff>
                  </from>
                  <to>
                    <xdr:col>43</xdr:col>
                    <xdr:colOff>38100</xdr:colOff>
                    <xdr:row>162</xdr:row>
                    <xdr:rowOff>38100</xdr:rowOff>
                  </to>
                </anchor>
              </controlPr>
            </control>
          </mc:Choice>
        </mc:AlternateContent>
        <mc:AlternateContent xmlns:mc="http://schemas.openxmlformats.org/markup-compatibility/2006">
          <mc:Choice Requires="x14">
            <control shapeId="31762" r:id="rId15" name="Drop Down 18">
              <controlPr defaultSize="0" autoLine="0" autoPict="0" macro="[0]!HolbootoiAjiltan1">
                <anchor moveWithCells="1">
                  <from>
                    <xdr:col>38</xdr:col>
                    <xdr:colOff>85725</xdr:colOff>
                    <xdr:row>185</xdr:row>
                    <xdr:rowOff>28575</xdr:rowOff>
                  </from>
                  <to>
                    <xdr:col>43</xdr:col>
                    <xdr:colOff>47625</xdr:colOff>
                    <xdr:row>187</xdr:row>
                    <xdr:rowOff>38100</xdr:rowOff>
                  </to>
                </anchor>
              </controlPr>
            </control>
          </mc:Choice>
        </mc:AlternateContent>
        <mc:AlternateContent xmlns:mc="http://schemas.openxmlformats.org/markup-compatibility/2006">
          <mc:Choice Requires="x14">
            <control shapeId="6284069" r:id="rId16" name="Check Box 6949">
              <controlPr defaultSize="0" autoFill="0" autoLine="0" autoPict="0">
                <anchor moveWithCells="1">
                  <from>
                    <xdr:col>45</xdr:col>
                    <xdr:colOff>19050</xdr:colOff>
                    <xdr:row>97</xdr:row>
                    <xdr:rowOff>495300</xdr:rowOff>
                  </from>
                  <to>
                    <xdr:col>47</xdr:col>
                    <xdr:colOff>76200</xdr:colOff>
                    <xdr:row>99</xdr:row>
                    <xdr:rowOff>38100</xdr:rowOff>
                  </to>
                </anchor>
              </controlPr>
            </control>
          </mc:Choice>
        </mc:AlternateContent>
        <mc:AlternateContent xmlns:mc="http://schemas.openxmlformats.org/markup-compatibility/2006">
          <mc:Choice Requires="x14">
            <control shapeId="6284071" r:id="rId17" name="Check Box 6951">
              <controlPr defaultSize="0" autoFill="0" autoLine="0" autoPict="0">
                <anchor moveWithCells="1">
                  <from>
                    <xdr:col>45</xdr:col>
                    <xdr:colOff>19050</xdr:colOff>
                    <xdr:row>99</xdr:row>
                    <xdr:rowOff>85725</xdr:rowOff>
                  </from>
                  <to>
                    <xdr:col>47</xdr:col>
                    <xdr:colOff>76200</xdr:colOff>
                    <xdr:row>101</xdr:row>
                    <xdr:rowOff>38100</xdr:rowOff>
                  </to>
                </anchor>
              </controlPr>
            </control>
          </mc:Choice>
        </mc:AlternateContent>
        <mc:AlternateContent xmlns:mc="http://schemas.openxmlformats.org/markup-compatibility/2006">
          <mc:Choice Requires="x14">
            <control shapeId="6284072" r:id="rId18" name="Check Box 6952">
              <controlPr defaultSize="0" autoFill="0" autoLine="0" autoPict="0">
                <anchor moveWithCells="1">
                  <from>
                    <xdr:col>45</xdr:col>
                    <xdr:colOff>19050</xdr:colOff>
                    <xdr:row>101</xdr:row>
                    <xdr:rowOff>85725</xdr:rowOff>
                  </from>
                  <to>
                    <xdr:col>47</xdr:col>
                    <xdr:colOff>76200</xdr:colOff>
                    <xdr:row>120</xdr:row>
                    <xdr:rowOff>57150</xdr:rowOff>
                  </to>
                </anchor>
              </controlPr>
            </control>
          </mc:Choice>
        </mc:AlternateContent>
        <mc:AlternateContent xmlns:mc="http://schemas.openxmlformats.org/markup-compatibility/2006">
          <mc:Choice Requires="x14">
            <control shapeId="6284073" r:id="rId19" name="Check Box 6953">
              <controlPr defaultSize="0" autoFill="0" autoLine="0" autoPict="0">
                <anchor moveWithCells="1">
                  <from>
                    <xdr:col>45</xdr:col>
                    <xdr:colOff>19050</xdr:colOff>
                    <xdr:row>103</xdr:row>
                    <xdr:rowOff>85725</xdr:rowOff>
                  </from>
                  <to>
                    <xdr:col>47</xdr:col>
                    <xdr:colOff>76200</xdr:colOff>
                    <xdr:row>120</xdr:row>
                    <xdr:rowOff>104775</xdr:rowOff>
                  </to>
                </anchor>
              </controlPr>
            </control>
          </mc:Choice>
        </mc:AlternateContent>
        <mc:AlternateContent xmlns:mc="http://schemas.openxmlformats.org/markup-compatibility/2006">
          <mc:Choice Requires="x14">
            <control shapeId="6284074" r:id="rId20" name="Check Box 6954">
              <controlPr defaultSize="0" autoFill="0" autoLine="0" autoPict="0">
                <anchor moveWithCells="1">
                  <from>
                    <xdr:col>45</xdr:col>
                    <xdr:colOff>19050</xdr:colOff>
                    <xdr:row>105</xdr:row>
                    <xdr:rowOff>85725</xdr:rowOff>
                  </from>
                  <to>
                    <xdr:col>47</xdr:col>
                    <xdr:colOff>76200</xdr:colOff>
                    <xdr:row>120</xdr:row>
                    <xdr:rowOff>104775</xdr:rowOff>
                  </to>
                </anchor>
              </controlPr>
            </control>
          </mc:Choice>
        </mc:AlternateContent>
        <mc:AlternateContent xmlns:mc="http://schemas.openxmlformats.org/markup-compatibility/2006">
          <mc:Choice Requires="x14">
            <control shapeId="6284075" r:id="rId21" name="Check Box 6955">
              <controlPr defaultSize="0" autoFill="0" autoLine="0" autoPict="0">
                <anchor moveWithCells="1">
                  <from>
                    <xdr:col>45</xdr:col>
                    <xdr:colOff>19050</xdr:colOff>
                    <xdr:row>107</xdr:row>
                    <xdr:rowOff>85725</xdr:rowOff>
                  </from>
                  <to>
                    <xdr:col>47</xdr:col>
                    <xdr:colOff>76200</xdr:colOff>
                    <xdr:row>120</xdr:row>
                    <xdr:rowOff>104775</xdr:rowOff>
                  </to>
                </anchor>
              </controlPr>
            </control>
          </mc:Choice>
        </mc:AlternateContent>
        <mc:AlternateContent xmlns:mc="http://schemas.openxmlformats.org/markup-compatibility/2006">
          <mc:Choice Requires="x14">
            <control shapeId="6284077" r:id="rId22" name="Check Box 6957">
              <controlPr defaultSize="0" autoFill="0" autoLine="0" autoPict="0">
                <anchor moveWithCells="1">
                  <from>
                    <xdr:col>45</xdr:col>
                    <xdr:colOff>19050</xdr:colOff>
                    <xdr:row>111</xdr:row>
                    <xdr:rowOff>85725</xdr:rowOff>
                  </from>
                  <to>
                    <xdr:col>47</xdr:col>
                    <xdr:colOff>76200</xdr:colOff>
                    <xdr:row>120</xdr:row>
                    <xdr:rowOff>104775</xdr:rowOff>
                  </to>
                </anchor>
              </controlPr>
            </control>
          </mc:Choice>
        </mc:AlternateContent>
        <mc:AlternateContent xmlns:mc="http://schemas.openxmlformats.org/markup-compatibility/2006">
          <mc:Choice Requires="x14">
            <control shapeId="8864435" r:id="rId23" name="Check Box 7859">
              <controlPr defaultSize="0" autoFill="0" autoLine="0" autoPict="0">
                <anchor moveWithCells="1">
                  <from>
                    <xdr:col>45</xdr:col>
                    <xdr:colOff>19050</xdr:colOff>
                    <xdr:row>115</xdr:row>
                    <xdr:rowOff>85725</xdr:rowOff>
                  </from>
                  <to>
                    <xdr:col>47</xdr:col>
                    <xdr:colOff>76200</xdr:colOff>
                    <xdr:row>120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Anket-Irged-MN</vt:lpstr>
      <vt:lpstr>'Anket-Irged-MN'!Print_Area</vt:lpstr>
      <vt:lpstr>'Anket-Irged-MN'!Print_Titles</vt:lpstr>
    </vt:vector>
  </TitlesOfParts>
  <Company>khan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alcorn</dc:creator>
  <cp:lastModifiedBy>User</cp:lastModifiedBy>
  <cp:lastPrinted>2018-01-15T09:31:59Z</cp:lastPrinted>
  <dcterms:created xsi:type="dcterms:W3CDTF">2007-02-22T18:31:05Z</dcterms:created>
  <dcterms:modified xsi:type="dcterms:W3CDTF">2018-03-12T05:35:38Z</dcterms:modified>
</cp:coreProperties>
</file>